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95" tabRatio="664" activeTab="1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E59" i="13" l="1"/>
  <c r="AE60" i="13"/>
  <c r="AE61" i="13"/>
  <c r="AE62" i="13"/>
  <c r="AE63" i="13"/>
  <c r="AE64" i="13"/>
  <c r="AE65" i="13"/>
  <c r="AE66" i="13"/>
  <c r="AE67" i="13"/>
  <c r="AE68" i="13"/>
  <c r="AE46" i="13"/>
  <c r="AE47" i="13"/>
  <c r="AE48" i="13"/>
  <c r="AE49" i="13"/>
  <c r="AE50" i="13"/>
  <c r="AE51" i="13"/>
  <c r="AE52" i="13"/>
  <c r="AE53" i="13"/>
  <c r="AE54" i="13"/>
  <c r="AE55" i="13"/>
  <c r="AE61" i="12"/>
  <c r="AE62" i="12"/>
  <c r="AE63" i="12"/>
  <c r="AE64" i="12"/>
  <c r="AE65" i="12"/>
  <c r="AE66" i="12"/>
  <c r="AE67" i="12"/>
  <c r="AE68" i="12"/>
  <c r="AE69" i="12"/>
  <c r="AE70" i="12"/>
  <c r="AE47" i="12"/>
  <c r="AE48" i="12"/>
  <c r="AE49" i="12"/>
  <c r="AE50" i="12"/>
  <c r="AE51" i="12"/>
  <c r="AE52" i="12"/>
  <c r="AE53" i="12"/>
  <c r="AE54" i="12"/>
  <c r="AE55" i="12"/>
  <c r="AE56" i="12"/>
  <c r="AE44" i="2"/>
  <c r="AE45" i="2"/>
  <c r="AE46" i="2"/>
  <c r="AE47" i="2"/>
  <c r="AE48" i="2"/>
  <c r="AE49" i="2"/>
  <c r="AE50" i="2"/>
  <c r="AE51" i="2"/>
  <c r="AE52" i="2"/>
  <c r="AE53" i="2"/>
  <c r="AD61" i="10"/>
  <c r="AD62" i="10"/>
  <c r="AD63" i="10"/>
  <c r="AD64" i="10"/>
  <c r="AD65" i="10"/>
  <c r="AD66" i="10"/>
  <c r="AD67" i="10"/>
  <c r="AD68" i="10"/>
  <c r="AD69" i="10"/>
  <c r="AD70" i="10"/>
  <c r="AD71" i="10"/>
  <c r="AD47" i="10"/>
  <c r="AD48" i="10"/>
  <c r="AD49" i="10"/>
  <c r="AD50" i="10"/>
  <c r="AD51" i="10"/>
  <c r="AD52" i="10"/>
  <c r="AD53" i="10"/>
  <c r="AD54" i="10"/>
  <c r="AD55" i="10"/>
  <c r="AD56" i="10"/>
  <c r="AD57" i="10"/>
  <c r="AD102" i="9"/>
  <c r="AD103" i="9"/>
  <c r="AD104" i="9"/>
  <c r="AD105" i="9"/>
  <c r="AD106" i="9"/>
  <c r="AD107" i="9"/>
  <c r="AD108" i="9"/>
  <c r="AD109" i="9"/>
  <c r="AD110" i="9"/>
  <c r="AD111" i="9"/>
  <c r="AD112" i="9"/>
  <c r="AD74" i="9"/>
  <c r="AD75" i="9"/>
  <c r="AD76" i="9"/>
  <c r="AD77" i="9"/>
  <c r="AD78" i="9"/>
  <c r="AD79" i="9"/>
  <c r="AD80" i="9"/>
  <c r="AD81" i="9"/>
  <c r="AD82" i="9"/>
  <c r="AD83" i="9"/>
  <c r="AD84" i="9"/>
  <c r="AG140" i="8"/>
  <c r="AG141" i="8"/>
  <c r="AG142" i="8"/>
  <c r="AG143" i="8"/>
  <c r="AG144" i="8"/>
  <c r="AG145" i="8"/>
  <c r="AG146" i="8"/>
  <c r="AG147" i="8"/>
  <c r="AG148" i="8"/>
  <c r="AG149" i="8"/>
  <c r="AG150" i="8"/>
  <c r="AG126" i="8"/>
  <c r="AG127" i="8"/>
  <c r="AG128" i="8"/>
  <c r="AG129" i="8"/>
  <c r="AG130" i="8"/>
  <c r="AG131" i="8"/>
  <c r="AG132" i="8"/>
  <c r="AG133" i="8"/>
  <c r="AG134" i="8"/>
  <c r="AG135" i="8"/>
  <c r="AG136" i="8"/>
  <c r="AG112" i="8"/>
  <c r="AG113" i="8"/>
  <c r="AG114" i="8"/>
  <c r="AG115" i="8"/>
  <c r="AG116" i="8"/>
  <c r="AG117" i="8"/>
  <c r="AG118" i="8"/>
  <c r="AG119" i="8"/>
  <c r="AG120" i="8"/>
  <c r="AG121" i="8"/>
  <c r="AG122" i="8"/>
  <c r="H99" i="8"/>
  <c r="H100" i="8"/>
  <c r="H101" i="8"/>
  <c r="H102" i="8"/>
  <c r="H103" i="8"/>
  <c r="H104" i="8"/>
  <c r="H105" i="8"/>
  <c r="H106" i="8"/>
  <c r="H107" i="8"/>
  <c r="H108" i="8"/>
  <c r="AG98" i="8" l="1"/>
  <c r="AG99" i="8"/>
  <c r="AG100" i="8"/>
  <c r="AG101" i="8"/>
  <c r="AG102" i="8"/>
  <c r="AG103" i="8"/>
  <c r="AG104" i="8"/>
  <c r="AG105" i="8"/>
  <c r="AG106" i="8"/>
  <c r="AG107" i="8"/>
  <c r="AG108" i="8"/>
  <c r="AG66" i="8"/>
  <c r="AG67" i="8"/>
  <c r="AG68" i="8"/>
  <c r="AG69" i="8"/>
  <c r="AG70" i="8"/>
  <c r="AG71" i="8"/>
  <c r="AG72" i="8"/>
  <c r="AG73" i="8"/>
  <c r="AG74" i="8"/>
  <c r="AG75" i="8"/>
  <c r="AG76" i="8"/>
  <c r="AG46" i="8"/>
  <c r="AG47" i="8"/>
  <c r="AG48" i="8"/>
  <c r="AG49" i="8"/>
  <c r="AG50" i="8"/>
  <c r="AG51" i="8"/>
  <c r="AG52" i="8"/>
  <c r="AG53" i="8"/>
  <c r="AG54" i="8"/>
  <c r="AG55" i="8"/>
  <c r="AG56" i="8"/>
  <c r="AC46" i="7"/>
  <c r="AC47" i="7"/>
  <c r="AG81" i="8" s="1"/>
  <c r="AC48" i="7"/>
  <c r="AG82" i="8" s="1"/>
  <c r="AC49" i="7"/>
  <c r="AG83" i="8" s="1"/>
  <c r="AC50" i="7"/>
  <c r="AC51" i="7"/>
  <c r="AC52" i="7"/>
  <c r="AC53" i="7"/>
  <c r="AG87" i="8" s="1"/>
  <c r="AC54" i="7"/>
  <c r="AC55" i="7"/>
  <c r="AC56" i="7"/>
  <c r="AG80" i="8"/>
  <c r="AG84" i="8"/>
  <c r="AG85" i="8"/>
  <c r="AG86" i="8"/>
  <c r="AG88" i="8"/>
  <c r="AG89" i="8"/>
  <c r="AG90" i="8"/>
  <c r="AD55" i="13" l="1"/>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<sst xmlns="http://schemas.openxmlformats.org/spreadsheetml/2006/main" count="437" uniqueCount="118">
  <si>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</si>
  <si>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</si>
  <si>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</si>
  <si>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</si>
  <si>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</si>
  <si>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</si>
  <si>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</si>
  <si>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</si>
  <si>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</si>
  <si>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</si>
  <si>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</si>
  <si>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</si>
  <si>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</si>
  <si>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</si>
  <si>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</si>
  <si>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</si>
  <si>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</si>
  <si>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</si>
  <si>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</si>
  <si>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</si>
  <si>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</si>
  <si>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</si>
  <si>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</si>
  <si>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</si>
  <si>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</si>
  <si>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</si>
  <si>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</si>
  <si>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</si>
  <si>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</si>
  <si>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</si>
  <si>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</si>
  <si>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</si>
  <si>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</si>
  <si>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</si>
  <si>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</si>
  <si>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</si>
  <si>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</si>
  <si>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</si>
  <si>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</si>
  <si>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</si>
  <si>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</si>
  <si>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</si>
  <si>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</si>
  <si>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</si>
  <si>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</si>
  <si>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</si>
  <si>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</si>
  <si>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</si>
  <si>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</si>
  <si>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</si>
  <si>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</si>
  <si>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</si>
  <si>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</si>
  <si>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</si>
  <si>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</si>
  <si>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Fuente: elaboración propia con datos de Datos macro - Banco Mundial</t>
  </si>
  <si>
    <t>TOTAL ALL PRODUCTS</t>
  </si>
  <si>
    <t>Merchandise trade matrix – product groups, exports in thousands of dollars, annual, 1995-2020</t>
  </si>
  <si>
    <t>Merchandise trade matrix – product groups, imports in thousands of dollars, annual, 1995-2020</t>
  </si>
  <si>
    <t>Merchandise trade matrix – product groups, exports/ imports per capita in dollars, annual, 1995-2020</t>
  </si>
  <si>
    <t>Estadísticas de población Colombia- Tailandia (1995-2020)</t>
  </si>
  <si>
    <t>Tailandia</t>
  </si>
  <si>
    <t>16 049 024 046</t>
  </si>
  <si>
    <t>17 807 610 929</t>
  </si>
  <si>
    <t>19 620 101 548</t>
  </si>
  <si>
    <t>19 037 044 762</t>
  </si>
  <si>
    <t>17 640 947 856</t>
  </si>
  <si>
    <t>1 067 922 054</t>
  </si>
  <si>
    <t>1 148 494 379</t>
  </si>
  <si>
    <t>1 210 617 932</t>
  </si>
  <si>
    <t>1 220 526 460</t>
  </si>
  <si>
    <t>1 232 708 019</t>
  </si>
  <si>
    <t>142 188 896</t>
  </si>
  <si>
    <t>149 828 418</t>
  </si>
  <si>
    <t>162 490 279</t>
  </si>
  <si>
    <t>162 217 865</t>
  </si>
  <si>
    <t>151 905 759</t>
  </si>
  <si>
    <t>607 530 889</t>
  </si>
  <si>
    <t>731 632 854</t>
  </si>
  <si>
    <t>796 346 871</t>
  </si>
  <si>
    <t>776 642 526</t>
  </si>
  <si>
    <t>765 040 925</t>
  </si>
  <si>
    <t>1 517 073 459</t>
  </si>
  <si>
    <t>1 979 454 864</t>
  </si>
  <si>
    <t>2 527 692 128</t>
  </si>
  <si>
    <t>2 289 641 958</t>
  </si>
  <si>
    <t>1 557 891 050</t>
  </si>
  <si>
    <t>92 217 225</t>
  </si>
  <si>
    <t>109 253 556</t>
  </si>
  <si>
    <t>103 489 287</t>
  </si>
  <si>
    <t>97 903 814</t>
  </si>
  <si>
    <t>109 151 610</t>
  </si>
  <si>
    <t>1 872 311 847</t>
  </si>
  <si>
    <t>2 057 109 788</t>
  </si>
  <si>
    <t>2 302 381 548</t>
  </si>
  <si>
    <t>2 256 257 986</t>
  </si>
  <si>
    <t>2 245 625 048</t>
  </si>
  <si>
    <t>1 952 795 316</t>
  </si>
  <si>
    <t>2 161 713 256</t>
  </si>
  <si>
    <t>2 359 131 549</t>
  </si>
  <si>
    <t>2 217 603 186</t>
  </si>
  <si>
    <t>2 085 687 966</t>
  </si>
  <si>
    <t>6 120 360 671</t>
  </si>
  <si>
    <t>6 681 261 142</t>
  </si>
  <si>
    <t>7 206 210 746</t>
  </si>
  <si>
    <t>7 054 707 101</t>
  </si>
  <si>
    <t>6 641 732 163</t>
  </si>
  <si>
    <t>1 946 481 249</t>
  </si>
  <si>
    <t>2 031 988 392</t>
  </si>
  <si>
    <t>2 173 538 594</t>
  </si>
  <si>
    <t>2 183 134 729</t>
  </si>
  <si>
    <t>2 034 848 414</t>
  </si>
  <si>
    <t>724 303 394</t>
  </si>
  <si>
    <t>746 499 246</t>
  </si>
  <si>
    <t>766 954 641</t>
  </si>
  <si>
    <t>768 454 332</t>
  </si>
  <si>
    <t>805 297 054</t>
  </si>
  <si>
    <t>Producto interno bruto (PIB) (1995- 2020 a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</si>
</sst>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 numFmtId="172" formatCode="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59">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0" fillId="0" borderId="0" xfId="0" applyAlignment="1">
      <alignment horizontal="center"/>
    </xf>
    <xf numFmtId="0" fontId="16" fillId="3" borderId="11" xfId="0" applyFont="1" applyFill="1" applyBorder="1" applyAlignment="1">
      <alignment horizontal="center"/>
    </xf>
    <xf numFmtId="0" fontId="0" fillId="0" borderId="0" xfId="0" applyAlignment="1">
      <alignment horizontal="center"/>
    </xf>
    <xf numFmtId="172" fontId="0" fillId="0" borderId="0" xfId="0" applyNumberFormat="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 fontId="0" fillId="0" borderId="14" xfId="0" applyNumberFormat="1" applyFill="1" applyBorder="1" applyAlignment="1">
      <alignment horizontal="center"/>
    </xf>
    <xf numFmtId="3" fontId="0" fillId="4" borderId="14" xfId="0" applyNumberFormat="1" applyFill="1" applyBorder="1" applyAlignment="1">
      <alignment horizontal="center"/>
    </xf>
    <xf numFmtId="3" fontId="0" fillId="4" borderId="0" xfId="0" applyNumberFormat="1" applyFill="1" applyBorder="1" applyAlignment="1">
      <alignment horizontal="center"/>
    </xf>
    <xf numFmtId="3" fontId="0" fillId="0" borderId="0" xfId="0" applyNumberFormat="1" applyFill="1" applyBorder="1" applyAlignment="1">
      <alignment horizontal="center"/>
    </xf>
    <xf numFmtId="3" fontId="1" fillId="2" borderId="12" xfId="0" applyNumberFormat="1" applyFont="1" applyFill="1" applyBorder="1" applyAlignment="1">
      <alignment horizontal="center"/>
    </xf>
    <xf numFmtId="3" fontId="1" fillId="2" borderId="2" xfId="0" applyNumberFormat="1" applyFont="1" applyFill="1" applyBorder="1" applyAlignment="1">
      <alignment horizontal="center"/>
    </xf>
    <xf numFmtId="1" fontId="0" fillId="4" borderId="14" xfId="0" applyNumberFormat="1" applyFill="1" applyBorder="1" applyAlignment="1">
      <alignment horizontal="center"/>
    </xf>
    <xf numFmtId="3" fontId="0" fillId="0" borderId="15" xfId="0" applyNumberFormat="1" applyFill="1" applyBorder="1" applyAlignment="1">
      <alignment horizontal="center"/>
    </xf>
    <xf numFmtId="3" fontId="0" fillId="0" borderId="3" xfId="0" applyNumberFormat="1" applyFill="1" applyBorder="1" applyAlignment="1">
      <alignment horizontal="center"/>
    </xf>
    <xf numFmtId="1" fontId="0" fillId="0" borderId="15" xfId="0" applyNumberFormat="1" applyFill="1" applyBorder="1" applyAlignment="1">
      <alignment horizontal="center"/>
    </xf>
    <xf numFmtId="3" fontId="0" fillId="4" borderId="8" xfId="0" applyNumberFormat="1" applyFill="1" applyBorder="1" applyAlignment="1">
      <alignment horizontal="center"/>
    </xf>
    <xf numFmtId="3" fontId="0" fillId="0" borderId="8" xfId="0" applyNumberFormat="1" applyFill="1" applyBorder="1" applyAlignment="1">
      <alignment horizontal="center"/>
    </xf>
    <xf numFmtId="3" fontId="1" fillId="2" borderId="11" xfId="0" applyNumberFormat="1" applyFont="1" applyFill="1" applyBorder="1" applyAlignment="1">
      <alignment horizontal="center"/>
    </xf>
    <xf numFmtId="3" fontId="0" fillId="0" borderId="10" xfId="0" applyNumberFormat="1" applyFill="1" applyBorder="1" applyAlignment="1">
      <alignment horizontal="center"/>
    </xf>
    <xf numFmtId="3" fontId="17" fillId="4" borderId="15" xfId="2" applyNumberFormat="1" applyFont="1" applyFill="1" applyBorder="1" applyAlignment="1">
      <alignment horizontal="center"/>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Tailandia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Tailandia:  International trade in goods and services- trade structure by partner, product or service- </a:t>
          </a:r>
          <a:r>
            <a:rPr lang="es-CO"/>
            <a:t>Merchandise trade matrix – product groups, exports in thousands of dollars, annual, 1995-2020.</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Vietnam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Tailandia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Tailandia.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Tailandia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Tailandia:  International trade in goods and services- trade structure by partner, product or service- </a:t>
          </a:r>
          <a:r>
            <a:rPr lang="es-CO" sz="1400" kern="1200"/>
            <a:t>Merchandise trade matrix – product groups, exports in thousands of dollars, annual, 1995-2020.</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Vietnam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Tailandia.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Tailandia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284656</xdr:colOff>
      <xdr:row>19</xdr:row>
      <xdr:rowOff>142328</xdr:rowOff>
    </xdr:from>
    <xdr:to>
      <xdr:col>2</xdr:col>
      <xdr:colOff>164223</xdr:colOff>
      <xdr:row>24</xdr:row>
      <xdr:rowOff>153274</xdr:rowOff>
    </xdr:to>
    <xdr:pic>
      <xdr:nvPicPr>
        <xdr:cNvPr id="9" name="Imagen 8"/>
        <xdr:cNvPicPr>
          <a:picLocks noChangeAspect="1"/>
        </xdr:cNvPicPr>
      </xdr:nvPicPr>
      <xdr:blipFill>
        <a:blip xmlns:r="http://schemas.openxmlformats.org/officeDocument/2006/relationships" r:embed="rId4"/>
        <a:stretch>
          <a:fillRect/>
        </a:stretch>
      </xdr:blipFill>
      <xdr:spPr>
        <a:xfrm>
          <a:off x="284656" y="3678621"/>
          <a:ext cx="1412326" cy="94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2"/>
  <sheetViews>
    <sheetView showGridLines="0" topLeftCell="R54"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3"/>
      <c r="G3" s="233"/>
      <c r="H3" s="233"/>
      <c r="I3" s="233"/>
      <c r="J3" s="233"/>
    </row>
    <row r="4" spans="2:15" s="1" customFormat="1" x14ac:dyDescent="0.25"/>
    <row r="5" spans="2:15" s="1" customFormat="1" x14ac:dyDescent="0.25"/>
    <row r="6" spans="2:15" s="1" customFormat="1" x14ac:dyDescent="0.25">
      <c r="L6" s="215" t="s">
        <v>12</v>
      </c>
      <c r="M6" s="216"/>
      <c r="N6" s="216"/>
      <c r="O6" s="216"/>
    </row>
    <row r="7" spans="2:15" s="1" customFormat="1" x14ac:dyDescent="0.25">
      <c r="B7" s="194" t="s">
        <v>44</v>
      </c>
      <c r="C7" s="207"/>
      <c r="D7" s="207"/>
      <c r="E7" s="207"/>
      <c r="L7" s="216"/>
      <c r="M7" s="216"/>
      <c r="N7" s="216"/>
      <c r="O7" s="216"/>
    </row>
    <row r="8" spans="2:15" s="1" customFormat="1" x14ac:dyDescent="0.25">
      <c r="B8" s="207"/>
      <c r="C8" s="207"/>
      <c r="D8" s="207"/>
      <c r="E8" s="207"/>
      <c r="L8" s="216"/>
      <c r="M8" s="216"/>
      <c r="N8" s="216"/>
      <c r="O8" s="216"/>
    </row>
    <row r="9" spans="2:15" s="1" customFormat="1" x14ac:dyDescent="0.25">
      <c r="B9" s="207"/>
      <c r="C9" s="207"/>
      <c r="D9" s="207"/>
      <c r="E9" s="207"/>
      <c r="L9" s="216"/>
      <c r="M9" s="216"/>
      <c r="N9" s="216"/>
      <c r="O9" s="216"/>
    </row>
    <row r="10" spans="2:15" s="1" customFormat="1" x14ac:dyDescent="0.25">
      <c r="B10" s="207"/>
      <c r="C10" s="207"/>
      <c r="D10" s="207"/>
      <c r="E10" s="207"/>
      <c r="L10" s="216"/>
      <c r="M10" s="216"/>
      <c r="N10" s="216"/>
      <c r="O10" s="216"/>
    </row>
    <row r="11" spans="2:15" s="1" customFormat="1" x14ac:dyDescent="0.25">
      <c r="B11" s="207"/>
      <c r="C11" s="207"/>
      <c r="D11" s="207"/>
      <c r="E11" s="207"/>
      <c r="L11" s="216"/>
      <c r="M11" s="216"/>
      <c r="N11" s="216"/>
      <c r="O11" s="216"/>
    </row>
    <row r="12" spans="2:15" s="1" customFormat="1" x14ac:dyDescent="0.25">
      <c r="B12" s="207"/>
      <c r="C12" s="207"/>
      <c r="D12" s="207"/>
      <c r="E12" s="207"/>
      <c r="F12"/>
      <c r="G12"/>
      <c r="H12"/>
      <c r="I12"/>
      <c r="L12" s="216"/>
      <c r="M12" s="216"/>
      <c r="N12" s="216"/>
      <c r="O12" s="216"/>
    </row>
    <row r="13" spans="2:15" s="1" customFormat="1" x14ac:dyDescent="0.25">
      <c r="B13" s="207"/>
      <c r="C13" s="207"/>
      <c r="D13" s="207"/>
      <c r="E13" s="207"/>
      <c r="F13"/>
      <c r="G13"/>
      <c r="H13"/>
      <c r="I13"/>
      <c r="L13" s="216"/>
      <c r="M13" s="216"/>
      <c r="N13" s="216"/>
      <c r="O13" s="216"/>
    </row>
    <row r="14" spans="2:15" s="1" customFormat="1" x14ac:dyDescent="0.25">
      <c r="B14" s="207"/>
      <c r="C14" s="207"/>
      <c r="D14" s="207"/>
      <c r="E14" s="207"/>
      <c r="F14"/>
      <c r="G14"/>
      <c r="H14"/>
      <c r="I14"/>
      <c r="L14" s="216"/>
      <c r="M14" s="216"/>
      <c r="N14" s="216"/>
      <c r="O14" s="216"/>
    </row>
    <row r="15" spans="2:15" ht="18.75" customHeight="1" x14ac:dyDescent="0.25">
      <c r="B15" s="207"/>
      <c r="C15" s="207"/>
      <c r="D15" s="207"/>
      <c r="E15" s="207"/>
      <c r="L15" s="216"/>
      <c r="M15" s="216"/>
      <c r="N15" s="216"/>
      <c r="O15" s="216"/>
    </row>
    <row r="16" spans="2:15" x14ac:dyDescent="0.25">
      <c r="C16" s="195" t="s">
        <v>3</v>
      </c>
      <c r="D16" s="195"/>
      <c r="E16" s="195"/>
      <c r="G16" s="195" t="s">
        <v>3</v>
      </c>
      <c r="H16" s="195"/>
      <c r="I16" s="195"/>
      <c r="L16" s="195" t="s">
        <v>3</v>
      </c>
      <c r="M16" s="195"/>
      <c r="N16" s="195"/>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199" t="s">
        <v>16</v>
      </c>
      <c r="E44" s="214"/>
      <c r="F44" s="153">
        <f>+(A!D47-B!E47)/(I!F76+H!F58)</f>
        <v>-2.5493490911711185E-5</v>
      </c>
      <c r="G44" s="154">
        <f>+(A!E47-B!F47)/(I!G76+H!G58)</f>
        <v>-1.5093180039701014E-5</v>
      </c>
      <c r="H44" s="155">
        <f>+(A!F47-B!G47)/(I!H76+H!H58)</f>
        <v>-1.6223157324120227E-5</v>
      </c>
      <c r="I44" s="154">
        <f>+(A!G47-B!H47)/(I!I76+H!I58)</f>
        <v>-8.2088941009584332E-5</v>
      </c>
      <c r="J44" s="155">
        <f>+(A!H47-B!I47)/(I!J76+H!J58)</f>
        <v>-7.4250215089680444E-5</v>
      </c>
      <c r="K44" s="154">
        <f>+(A!I47-B!J47)/(I!K76+H!K58)</f>
        <v>-9.8856250200949115E-5</v>
      </c>
      <c r="L44" s="155">
        <f>+(A!J47-B!K47)/(I!L76+H!L58)</f>
        <v>-3.1906910770767459E-3</v>
      </c>
      <c r="M44" s="154">
        <f>+(A!K47-B!L47)/(I!M76+H!M58)</f>
        <v>-2.8313215516569683E-5</v>
      </c>
      <c r="N44" s="155">
        <f>+(A!L47-B!M47)/(I!N76+H!N58)</f>
        <v>-8.9639844164879492E-5</v>
      </c>
      <c r="O44" s="154">
        <f>+(A!M47-B!N47)/(I!O76+H!O58)</f>
        <v>-3.1854414872714782E-3</v>
      </c>
      <c r="P44" s="155">
        <f>+(A!N47-B!O47)/(I!P76+H!P58)</f>
        <v>-1.3735786074375891E-4</v>
      </c>
      <c r="Q44" s="154">
        <f>+(A!O47-B!P47)/(I!Q76+H!Q58)</f>
        <v>-1.2612195273119703E-4</v>
      </c>
      <c r="R44" s="155">
        <f>+(A!P47-B!Q47)/(I!R76+H!R58)</f>
        <v>-2.9653128931136539E-4</v>
      </c>
      <c r="S44" s="154">
        <f>+(A!Q47-B!R47)/(I!S76+H!S58)</f>
        <v>-4.8030875592179107E-4</v>
      </c>
      <c r="T44" s="155">
        <f>+(A!R47-B!S47)/(I!T76+H!T58)</f>
        <v>-6.8745304571323049E-4</v>
      </c>
      <c r="U44" s="154">
        <f>+(A!S47-B!T47)/(I!U76+H!U58)</f>
        <v>-2.6452302806283197E-4</v>
      </c>
      <c r="V44" s="155">
        <f>+(A!T47-B!U47)/(I!V76+H!V58)</f>
        <v>-1.9455516508296429E-4</v>
      </c>
      <c r="W44" s="154">
        <f>+(A!U47-B!V47)/(I!W76+H!W58)</f>
        <v>-3.214103086010817E-4</v>
      </c>
      <c r="X44" s="155">
        <f>+(A!V47-B!W47)/(I!X76+H!X58)</f>
        <v>-4.7449288895986803E-4</v>
      </c>
      <c r="Y44" s="154">
        <f>+(A!W47-B!X47)/(I!Y76+H!Y58)</f>
        <v>-4.7170827762797952E-4</v>
      </c>
      <c r="Z44" s="155">
        <f>+(A!X47-B!Y47)/(I!Z76+H!Z58)</f>
        <v>-4.4727626882666436E-4</v>
      </c>
      <c r="AA44" s="154">
        <f>+(A!Y47-B!Z47)/(I!AA76+H!AA58)</f>
        <v>-6.0682098804847062E-4</v>
      </c>
      <c r="AB44" s="154">
        <f>+(A!Z47-B!AA47)/(I!AB76+H!AB58)</f>
        <v>-7.4922108650378504E-4</v>
      </c>
      <c r="AC44" s="154">
        <f>+(A!AA47-B!AB47)/(I!AC76+H!AC58)</f>
        <v>-9.783121397126881E-4</v>
      </c>
      <c r="AD44" s="154">
        <f>+(A!AB47-B!AC47)/(I!AD76+H!AD58)</f>
        <v>-8.6702101029508243E-4</v>
      </c>
      <c r="AE44" s="154">
        <f>+(A!AC47-B!AD47)/(I!AE76+H!AE58)</f>
        <v>-7.0297504411728101E-4</v>
      </c>
    </row>
    <row r="45" spans="4:31" x14ac:dyDescent="0.25">
      <c r="D45" s="201" t="s">
        <v>17</v>
      </c>
      <c r="E45" s="211"/>
      <c r="F45" s="156">
        <f>+(A!D48-B!E48)/(I!F77+H!F59)</f>
        <v>0</v>
      </c>
      <c r="G45" s="157">
        <f>+(A!E48-B!F48)/(I!G77+H!G59)</f>
        <v>0</v>
      </c>
      <c r="H45" s="158">
        <f>+(A!F48-B!G48)/(I!H77+H!H59)</f>
        <v>0</v>
      </c>
      <c r="I45" s="157">
        <f>+(A!G48-B!H48)/(I!I77+H!I59)</f>
        <v>0</v>
      </c>
      <c r="J45" s="158">
        <f>+(A!H48-B!I48)/(I!J77+H!J59)</f>
        <v>0</v>
      </c>
      <c r="K45" s="157">
        <f>+(A!I48-B!J48)/(I!K77+H!K59)</f>
        <v>-8.1084658448552743E-6</v>
      </c>
      <c r="L45" s="158">
        <f>+(A!J48-B!K48)/(I!L77+H!L59)</f>
        <v>0</v>
      </c>
      <c r="M45" s="157">
        <f>+(A!K48-B!L48)/(I!M77+H!M59)</f>
        <v>0</v>
      </c>
      <c r="N45" s="158">
        <f>+(A!L48-B!M48)/(I!N77+H!N59)</f>
        <v>0</v>
      </c>
      <c r="O45" s="157">
        <f>+(A!M48-B!N48)/(I!O77+H!O59)</f>
        <v>0</v>
      </c>
      <c r="P45" s="158">
        <f>+(A!N48-B!O48)/(I!P77+H!P59)</f>
        <v>0</v>
      </c>
      <c r="Q45" s="157">
        <f>+(A!O48-B!P48)/(I!Q77+H!Q59)</f>
        <v>-1.5100073243911942E-5</v>
      </c>
      <c r="R45" s="158">
        <f>+(A!P48-B!Q48)/(I!R77+H!R59)</f>
        <v>-2.299631078703196E-4</v>
      </c>
      <c r="S45" s="157">
        <f>+(A!Q48-B!R48)/(I!S77+H!S59)</f>
        <v>-3.6506610334295707E-4</v>
      </c>
      <c r="T45" s="158">
        <f>+(A!R48-B!S48)/(I!T77+H!T59)</f>
        <v>-4.4472329438651002E-4</v>
      </c>
      <c r="U45" s="157">
        <f>+(A!S48-B!T48)/(I!U77+H!U59)</f>
        <v>-4.7747843063366586E-4</v>
      </c>
      <c r="V45" s="158">
        <f>+(A!T48-B!U48)/(I!V77+H!V59)</f>
        <v>-7.1038993714693229E-4</v>
      </c>
      <c r="W45" s="157">
        <f>+(A!U48-B!V48)/(I!W77+H!W59)</f>
        <v>-1.1342570565620283E-3</v>
      </c>
      <c r="X45" s="158">
        <f>+(A!V48-B!W48)/(I!X77+H!X59)</f>
        <v>-1.6997952852239213E-3</v>
      </c>
      <c r="Y45" s="157">
        <f>+(A!W48-B!X48)/(I!Y77+H!Y59)</f>
        <v>-1.308293119339359E-3</v>
      </c>
      <c r="Z45" s="158">
        <f>+(A!X48-B!Y48)/(I!Z77+H!Z59)</f>
        <v>-1.0703183428824447E-3</v>
      </c>
      <c r="AA45" s="157">
        <f>+(A!Y48-B!Z48)/(I!AA77+H!AA59)</f>
        <v>-7.4958264089079144E-4</v>
      </c>
      <c r="AB45" s="157">
        <f>+(A!Z48-B!AA48)/(I!AB77+H!AB59)</f>
        <v>-7.5653124872208303E-4</v>
      </c>
      <c r="AC45" s="157">
        <f>+(A!AA48-B!AB48)/(I!AC77+H!AC59)</f>
        <v>-5.6666858527681105E-4</v>
      </c>
      <c r="AD45" s="157">
        <f>+(A!AB48-B!AC48)/(I!AD77+H!AD59)</f>
        <v>-1.1111219894829139E-3</v>
      </c>
      <c r="AE45" s="157">
        <f>+(A!AC48-B!AD48)/(I!AE77+H!AE59)</f>
        <v>-1.3965981218691437E-3</v>
      </c>
    </row>
    <row r="46" spans="4:31" x14ac:dyDescent="0.25">
      <c r="D46" s="192" t="s">
        <v>18</v>
      </c>
      <c r="E46" s="212"/>
      <c r="F46" s="156">
        <f>+(A!D49-B!E49)/(I!F78+H!F60)</f>
        <v>-1.7420926906519505E-4</v>
      </c>
      <c r="G46" s="157">
        <f>+(A!E49-B!F49)/(I!G78+H!G60)</f>
        <v>7.1424349197669456E-4</v>
      </c>
      <c r="H46" s="158">
        <f>+(A!F49-B!G49)/(I!H78+H!H60)</f>
        <v>1.1488590877981905E-3</v>
      </c>
      <c r="I46" s="157">
        <f>+(A!G49-B!H49)/(I!I78+H!I60)</f>
        <v>8.1704658829837571E-4</v>
      </c>
      <c r="J46" s="158">
        <f>+(A!H49-B!I49)/(I!J78+H!J60)</f>
        <v>1.2622600090147203E-3</v>
      </c>
      <c r="K46" s="157">
        <f>+(A!I49-B!J49)/(I!K78+H!K60)</f>
        <v>8.6710852016138706E-4</v>
      </c>
      <c r="L46" s="158">
        <f>+(A!J49-B!K49)/(I!L78+H!L60)</f>
        <v>6.3793359698685893E-5</v>
      </c>
      <c r="M46" s="157">
        <f>+(A!K49-B!L49)/(I!M78+H!M60)</f>
        <v>-2.8924564470046986E-4</v>
      </c>
      <c r="N46" s="158">
        <f>+(A!L49-B!M49)/(I!N78+H!N60)</f>
        <v>-1.537756078740078E-3</v>
      </c>
      <c r="O46" s="157">
        <f>+(A!M49-B!N49)/(I!O78+H!O60)</f>
        <v>4.7604172063144017E-4</v>
      </c>
      <c r="P46" s="158">
        <f>+(A!N49-B!O49)/(I!P78+H!P60)</f>
        <v>2.41216667714668E-4</v>
      </c>
      <c r="Q46" s="157">
        <f>+(A!O49-B!P49)/(I!Q78+H!Q60)</f>
        <v>8.6093545835563899E-4</v>
      </c>
      <c r="R46" s="158">
        <f>+(A!P49-B!Q49)/(I!R78+H!R60)</f>
        <v>9.0178431464246311E-4</v>
      </c>
      <c r="S46" s="157">
        <f>+(A!Q49-B!R49)/(I!S78+H!S60)</f>
        <v>8.3422776263064699E-4</v>
      </c>
      <c r="T46" s="158">
        <f>+(A!R49-B!S49)/(I!T78+H!T60)</f>
        <v>1.5027115809635643E-3</v>
      </c>
      <c r="U46" s="157">
        <f>+(A!S49-B!T49)/(I!U78+H!U60)</f>
        <v>7.1610453804077023E-3</v>
      </c>
      <c r="V46" s="158">
        <f>+(A!T49-B!U49)/(I!V78+H!V60)</f>
        <v>6.0398089634436615E-3</v>
      </c>
      <c r="W46" s="157">
        <f>+(A!U49-B!V49)/(I!W78+H!W60)</f>
        <v>3.7810241158186464E-3</v>
      </c>
      <c r="X46" s="158">
        <f>+(A!V49-B!W49)/(I!X78+H!X60)</f>
        <v>5.9295756343287521E-3</v>
      </c>
      <c r="Y46" s="157">
        <f>+(A!W49-B!X49)/(I!Y78+H!Y60)</f>
        <v>1.4320168455380191E-3</v>
      </c>
      <c r="Z46" s="158">
        <f>+(A!X49-B!Y49)/(I!Z78+H!Z60)</f>
        <v>2.3602385017035053E-3</v>
      </c>
      <c r="AA46" s="157">
        <f>+(A!Y49-B!Z49)/(I!AA78+H!AA60)</f>
        <v>3.2637538462540987E-4</v>
      </c>
      <c r="AB46" s="157">
        <f>+(A!Z49-B!AA49)/(I!AB78+H!AB60)</f>
        <v>3.8623691215936424E-4</v>
      </c>
      <c r="AC46" s="157">
        <f>+(A!AA49-B!AB49)/(I!AC78+H!AC60)</f>
        <v>4.1797417721382049E-4</v>
      </c>
      <c r="AD46" s="157">
        <f>+(A!AB49-B!AC49)/(I!AD78+H!AD60)</f>
        <v>2.375229666600994E-3</v>
      </c>
      <c r="AE46" s="157">
        <f>+(A!AC49-B!AD49)/(I!AE78+H!AE60)</f>
        <v>4.1462586683478006E-3</v>
      </c>
    </row>
    <row r="47" spans="4:31" x14ac:dyDescent="0.25">
      <c r="D47" s="201" t="s">
        <v>19</v>
      </c>
      <c r="E47" s="211"/>
      <c r="F47" s="156">
        <f>+(A!D50-B!E50)/(I!F79+H!F61)</f>
        <v>0</v>
      </c>
      <c r="G47" s="157">
        <f>+(A!E50-B!F50)/(I!G79+H!G61)</f>
        <v>0</v>
      </c>
      <c r="H47" s="158">
        <f>+(A!F50-B!G50)/(I!H79+H!H61)</f>
        <v>0</v>
      </c>
      <c r="I47" s="157">
        <f>+(A!G50-B!H50)/(I!I79+H!I61)</f>
        <v>0</v>
      </c>
      <c r="J47" s="158">
        <f>+(A!H50-B!I50)/(I!J79+H!J61)</f>
        <v>0</v>
      </c>
      <c r="K47" s="157">
        <f>+(A!I50-B!J50)/(I!K79+H!K61)</f>
        <v>0</v>
      </c>
      <c r="L47" s="158">
        <f>+(A!J50-B!K50)/(I!L79+H!L61)</f>
        <v>0</v>
      </c>
      <c r="M47" s="157">
        <f>+(A!K50-B!L50)/(I!M79+H!M61)</f>
        <v>0</v>
      </c>
      <c r="N47" s="158">
        <f>+(A!L50-B!M50)/(I!N79+H!N61)</f>
        <v>0</v>
      </c>
      <c r="O47" s="157">
        <f>+(A!M50-B!N50)/(I!O79+H!O61)</f>
        <v>0</v>
      </c>
      <c r="P47" s="158">
        <f>+(A!N50-B!O50)/(I!P79+H!P61)</f>
        <v>0</v>
      </c>
      <c r="Q47" s="157">
        <f>+(A!O50-B!P50)/(I!Q79+H!Q61)</f>
        <v>0</v>
      </c>
      <c r="R47" s="158">
        <f>+(A!P50-B!Q50)/(I!R79+H!R61)</f>
        <v>0</v>
      </c>
      <c r="S47" s="157">
        <f>+(A!Q50-B!R50)/(I!S79+H!S61)</f>
        <v>0</v>
      </c>
      <c r="T47" s="158">
        <f>+(A!R50-B!S50)/(I!T79+H!T61)</f>
        <v>0</v>
      </c>
      <c r="U47" s="157">
        <f>+(A!S50-B!T50)/(I!U79+H!U61)</f>
        <v>3.8584367228328506E-4</v>
      </c>
      <c r="V47" s="158">
        <f>+(A!T50-B!U50)/(I!V79+H!V61)</f>
        <v>-4.9584707370438398E-8</v>
      </c>
      <c r="W47" s="157">
        <f>+(A!U50-B!V50)/(I!W79+H!W61)</f>
        <v>1.5462240338271609E-7</v>
      </c>
      <c r="X47" s="158">
        <f>+(A!V50-B!W50)/(I!X79+H!X61)</f>
        <v>-1.0949811413790555E-7</v>
      </c>
      <c r="Y47" s="157">
        <f>+(A!W50-B!X50)/(I!Y79+H!Y61)</f>
        <v>0</v>
      </c>
      <c r="Z47" s="158">
        <f>+(A!X50-B!Y50)/(I!Z79+H!Z61)</f>
        <v>0</v>
      </c>
      <c r="AA47" s="157">
        <f>+(A!Y50-B!Z50)/(I!AA79+H!AA61)</f>
        <v>9.1002135167874798E-4</v>
      </c>
      <c r="AB47" s="157">
        <f>+(A!Z50-B!AA50)/(I!AB79+H!AB61)</f>
        <v>-4.1802454196011045E-6</v>
      </c>
      <c r="AC47" s="157">
        <f>+(A!AA50-B!AB50)/(I!AC79+H!AC61)</f>
        <v>-2.955372701519061E-6</v>
      </c>
      <c r="AD47" s="157">
        <f>+(A!AB50-B!AC50)/(I!AD79+H!AD61)</f>
        <v>2.6316988623766187E-4</v>
      </c>
      <c r="AE47" s="157">
        <f>+(A!AC50-B!AD50)/(I!AE79+H!AE61)</f>
        <v>4.5750905352889024E-4</v>
      </c>
    </row>
    <row r="48" spans="4:31" x14ac:dyDescent="0.25">
      <c r="D48" s="192" t="s">
        <v>20</v>
      </c>
      <c r="E48" s="212"/>
      <c r="F48" s="156">
        <f>+(A!D51-B!E51)/(I!F80+H!F62)</f>
        <v>0</v>
      </c>
      <c r="G48" s="157">
        <f>+(A!E51-B!F51)/(I!G80+H!G62)</f>
        <v>0</v>
      </c>
      <c r="H48" s="158">
        <f>+(A!F51-B!G51)/(I!H80+H!H62)</f>
        <v>0</v>
      </c>
      <c r="I48" s="157">
        <f>+(A!G51-B!H51)/(I!I80+H!I62)</f>
        <v>0</v>
      </c>
      <c r="J48" s="158">
        <f>+(A!H51-B!I51)/(I!J80+H!J62)</f>
        <v>0</v>
      </c>
      <c r="K48" s="157">
        <f>+(A!I51-B!J51)/(I!K80+H!K62)</f>
        <v>0</v>
      </c>
      <c r="L48" s="158">
        <f>+(A!J51-B!K51)/(I!L80+H!L62)</f>
        <v>0</v>
      </c>
      <c r="M48" s="157">
        <f>+(A!K51-B!L51)/(I!M80+H!M62)</f>
        <v>0</v>
      </c>
      <c r="N48" s="158">
        <f>+(A!L51-B!M51)/(I!N80+H!N62)</f>
        <v>0</v>
      </c>
      <c r="O48" s="157">
        <f>+(A!M51-B!N51)/(I!O80+H!O62)</f>
        <v>0</v>
      </c>
      <c r="P48" s="158">
        <f>+(A!N51-B!O51)/(I!P80+H!P62)</f>
        <v>-3.4949573566972075E-6</v>
      </c>
      <c r="Q48" s="157">
        <f>+(A!O51-B!P51)/(I!Q80+H!Q62)</f>
        <v>-3.3555543961742278E-6</v>
      </c>
      <c r="R48" s="158">
        <f>+(A!P51-B!Q51)/(I!R80+H!R62)</f>
        <v>2.209848241725608E-5</v>
      </c>
      <c r="S48" s="157">
        <f>+(A!Q51-B!R51)/(I!S80+H!S62)</f>
        <v>0</v>
      </c>
      <c r="T48" s="158">
        <f>+(A!R51-B!S51)/(I!T80+H!T62)</f>
        <v>6.4116404477876005E-6</v>
      </c>
      <c r="U48" s="157">
        <f>+(A!S51-B!T51)/(I!U80+H!U62)</f>
        <v>1.9474268416297034E-4</v>
      </c>
      <c r="V48" s="158">
        <f>+(A!T51-B!U51)/(I!V80+H!V62)</f>
        <v>-2.2179066613343903E-6</v>
      </c>
      <c r="W48" s="157">
        <f>+(A!U51-B!V51)/(I!W80+H!W62)</f>
        <v>-2.263506695578996E-6</v>
      </c>
      <c r="X48" s="158">
        <f>+(A!V51-B!W51)/(I!X80+H!X62)</f>
        <v>-6.6108946210598712E-6</v>
      </c>
      <c r="Y48" s="157">
        <f>+(A!W51-B!X51)/(I!Y80+H!Y62)</f>
        <v>-2.2610112877642245E-6</v>
      </c>
      <c r="Z48" s="158">
        <f>+(A!X51-B!Y51)/(I!Z80+H!Z62)</f>
        <v>-1.1819316310300628E-5</v>
      </c>
      <c r="AA48" s="157">
        <f>+(A!Y51-B!Z51)/(I!AA80+H!AA62)</f>
        <v>-3.3440365046761338E-5</v>
      </c>
      <c r="AB48" s="157">
        <f>+(A!Z51-B!AA51)/(I!AB80+H!AB62)</f>
        <v>-6.99415967145097E-5</v>
      </c>
      <c r="AC48" s="157">
        <f>+(A!AA51-B!AB51)/(I!AC80+H!AC62)</f>
        <v>-1.4499344461828921E-4</v>
      </c>
      <c r="AD48" s="157">
        <f>+(A!AB51-B!AC51)/(I!AD80+H!AD62)</f>
        <v>-1.581568391168369E-4</v>
      </c>
      <c r="AE48" s="157">
        <f>+(A!AC51-B!AD51)/(I!AE80+H!AE62)</f>
        <v>-1.8057840385971217E-4</v>
      </c>
    </row>
    <row r="49" spans="4:31" x14ac:dyDescent="0.25">
      <c r="D49" s="201" t="s">
        <v>21</v>
      </c>
      <c r="E49" s="211"/>
      <c r="F49" s="156">
        <f>+(A!D52-B!E52)/(I!F81+H!F63)</f>
        <v>8.8910100188585757E-4</v>
      </c>
      <c r="G49" s="157">
        <f>+(A!E52-B!F52)/(I!G81+H!G63)</f>
        <v>8.7122570547279454E-4</v>
      </c>
      <c r="H49" s="158">
        <f>+(A!F52-B!G52)/(I!H81+H!H63)</f>
        <v>6.3050442994485299E-4</v>
      </c>
      <c r="I49" s="157">
        <f>+(A!G52-B!H52)/(I!I81+H!I63)</f>
        <v>3.4974353105595232E-4</v>
      </c>
      <c r="J49" s="158">
        <f>+(A!H52-B!I52)/(I!J81+H!J63)</f>
        <v>2.782216485148572E-4</v>
      </c>
      <c r="K49" s="157">
        <f>+(A!I52-B!J52)/(I!K81+H!K63)</f>
        <v>2.4581216325342168E-5</v>
      </c>
      <c r="L49" s="158">
        <f>+(A!J52-B!K52)/(I!L81+H!L63)</f>
        <v>2.1830916922932443E-4</v>
      </c>
      <c r="M49" s="157">
        <f>+(A!K52-B!L52)/(I!M81+H!M63)</f>
        <v>-3.0002360004839493E-4</v>
      </c>
      <c r="N49" s="158">
        <f>+(A!L52-B!M52)/(I!N81+H!N63)</f>
        <v>-2.4866432193474894E-4</v>
      </c>
      <c r="O49" s="157">
        <f>+(A!M52-B!N52)/(I!O81+H!O63)</f>
        <v>-7.5126504193807398E-4</v>
      </c>
      <c r="P49" s="158">
        <f>+(A!N52-B!O52)/(I!P81+H!P63)</f>
        <v>-6.8798880749230691E-4</v>
      </c>
      <c r="Q49" s="157">
        <f>+(A!O52-B!P52)/(I!Q81+H!Q63)</f>
        <v>-1.0906200698738225E-3</v>
      </c>
      <c r="R49" s="158">
        <f>+(A!P52-B!Q52)/(I!R81+H!R63)</f>
        <v>-1.4467964424390246E-3</v>
      </c>
      <c r="S49" s="157">
        <f>+(A!Q52-B!R52)/(I!S81+H!S63)</f>
        <v>-1.0997980928436121E-3</v>
      </c>
      <c r="T49" s="158">
        <f>+(A!R52-B!S52)/(I!T81+H!T63)</f>
        <v>-8.0425832821261819E-4</v>
      </c>
      <c r="U49" s="157">
        <f>+(A!S52-B!T52)/(I!U81+H!U63)</f>
        <v>-7.9511712648073813E-4</v>
      </c>
      <c r="V49" s="158">
        <f>+(A!T52-B!U52)/(I!V81+H!V63)</f>
        <v>-1.1666972320273097E-3</v>
      </c>
      <c r="W49" s="157">
        <f>+(A!U52-B!V52)/(I!W81+H!W63)</f>
        <v>-1.4809347281325043E-3</v>
      </c>
      <c r="X49" s="158">
        <f>+(A!V52-B!W52)/(I!X81+H!X63)</f>
        <v>-1.187468529659887E-3</v>
      </c>
      <c r="Y49" s="157">
        <f>+(A!W52-B!X52)/(I!Y81+H!Y63)</f>
        <v>-1.3323293524653002E-3</v>
      </c>
      <c r="Z49" s="158">
        <f>+(A!X52-B!Y52)/(I!Z81+H!Z63)</f>
        <v>-1.0071046788445368E-3</v>
      </c>
      <c r="AA49" s="157">
        <f>+(A!Y52-B!Z52)/(I!AA81+H!AA63)</f>
        <v>-1.0593277923636219E-3</v>
      </c>
      <c r="AB49" s="157">
        <f>+(A!Z52-B!AA52)/(I!AB81+H!AB63)</f>
        <v>-1.1839553344913944E-3</v>
      </c>
      <c r="AC49" s="157">
        <f>+(A!AA52-B!AB52)/(I!AC81+H!AC63)</f>
        <v>-1.0257436087425665E-3</v>
      </c>
      <c r="AD49" s="157">
        <f>+(A!AB52-B!AC52)/(I!AD81+H!AD63)</f>
        <v>-8.1692471588072277E-4</v>
      </c>
      <c r="AE49" s="157">
        <f>+(A!AC52-B!AD52)/(I!AE81+H!AE63)</f>
        <v>-5.5864440125954183E-4</v>
      </c>
    </row>
    <row r="50" spans="4:31" x14ac:dyDescent="0.25">
      <c r="D50" s="192" t="s">
        <v>22</v>
      </c>
      <c r="E50" s="212"/>
      <c r="F50" s="156">
        <f>+(A!D53-B!E53)/(I!F82+H!F64)</f>
        <v>-4.8123003118849506E-4</v>
      </c>
      <c r="G50" s="157">
        <f>+(A!E53-B!F53)/(I!G82+H!G64)</f>
        <v>-1.3182908948824721E-3</v>
      </c>
      <c r="H50" s="158">
        <f>+(A!F53-B!G53)/(I!H82+H!H64)</f>
        <v>-1.9379917663285731E-3</v>
      </c>
      <c r="I50" s="157">
        <f>+(A!G53-B!H53)/(I!I82+H!I64)</f>
        <v>-2.0549377220700255E-3</v>
      </c>
      <c r="J50" s="158">
        <f>+(A!H53-B!I53)/(I!J82+H!J64)</f>
        <v>-8.0407125108641864E-4</v>
      </c>
      <c r="K50" s="157">
        <f>+(A!I53-B!J53)/(I!K82+H!K64)</f>
        <v>-1.9698537514265266E-3</v>
      </c>
      <c r="L50" s="158">
        <f>+(A!J53-B!K53)/(I!L82+H!L64)</f>
        <v>-1.9263267870448049E-3</v>
      </c>
      <c r="M50" s="157">
        <f>+(A!K53-B!L53)/(I!M82+H!M64)</f>
        <v>-2.3089612651470445E-3</v>
      </c>
      <c r="N50" s="158">
        <f>+(A!L53-B!M53)/(I!N82+H!N64)</f>
        <v>-1.9681763263436412E-3</v>
      </c>
      <c r="O50" s="157">
        <f>+(A!M53-B!N53)/(I!O82+H!O64)</f>
        <v>-1.5042851133987617E-3</v>
      </c>
      <c r="P50" s="158">
        <f>+(A!N53-B!O53)/(I!P82+H!P64)</f>
        <v>-1.8018609535729391E-3</v>
      </c>
      <c r="Q50" s="157">
        <f>+(A!O53-B!P53)/(I!Q82+H!Q64)</f>
        <v>-1.8633760786044232E-3</v>
      </c>
      <c r="R50" s="158">
        <f>+(A!P53-B!Q53)/(I!R82+H!R64)</f>
        <v>-1.687687610756468E-3</v>
      </c>
      <c r="S50" s="157">
        <f>+(A!Q53-B!R53)/(I!S82+H!S64)</f>
        <v>-1.3828508592425787E-3</v>
      </c>
      <c r="T50" s="158">
        <f>+(A!R53-B!S53)/(I!T82+H!T64)</f>
        <v>-1.9081726925448085E-3</v>
      </c>
      <c r="U50" s="157">
        <f>+(A!S53-B!T53)/(I!U82+H!U64)</f>
        <v>-2.411196878884087E-3</v>
      </c>
      <c r="V50" s="158">
        <f>+(A!T53-B!U53)/(I!V82+H!V64)</f>
        <v>-4.1474398273521722E-3</v>
      </c>
      <c r="W50" s="157">
        <f>+(A!U53-B!V53)/(I!W82+H!W64)</f>
        <v>-3.0126706635250429E-3</v>
      </c>
      <c r="X50" s="158">
        <f>+(A!V53-B!W53)/(I!X82+H!X64)</f>
        <v>-4.0054077733326504E-3</v>
      </c>
      <c r="Y50" s="157">
        <f>+(A!W53-B!X53)/(I!Y82+H!Y64)</f>
        <v>-5.7116630033857809E-3</v>
      </c>
      <c r="Z50" s="158">
        <f>+(A!X53-B!Y53)/(I!Z82+H!Z64)</f>
        <v>-4.2829876678052783E-3</v>
      </c>
      <c r="AA50" s="157">
        <f>+(A!Y53-B!Z53)/(I!AA82+H!AA64)</f>
        <v>-5.5886445423879326E-3</v>
      </c>
      <c r="AB50" s="157">
        <f>+(A!Z53-B!AA53)/(I!AB82+H!AB64)</f>
        <v>-6.6924628244721734E-3</v>
      </c>
      <c r="AC50" s="157">
        <f>+(A!AA53-B!AB53)/(I!AC82+H!AC64)</f>
        <v>-6.5693215240511856E-3</v>
      </c>
      <c r="AD50" s="157">
        <f>+(A!AB53-B!AC53)/(I!AD82+H!AD64)</f>
        <v>-6.007216515308546E-3</v>
      </c>
      <c r="AE50" s="157">
        <f>+(A!AC53-B!AD53)/(I!AE82+H!AE64)</f>
        <v>-7.4134207687413809E-3</v>
      </c>
    </row>
    <row r="51" spans="4:31" x14ac:dyDescent="0.25">
      <c r="D51" s="201" t="s">
        <v>23</v>
      </c>
      <c r="E51" s="211"/>
      <c r="F51" s="156">
        <f>+(A!D54-B!E54)/(I!F83+H!F65)</f>
        <v>-6.5094200065941138E-4</v>
      </c>
      <c r="G51" s="157">
        <f>+(A!E54-B!F54)/(I!G83+H!G65)</f>
        <v>-1.3155430212448353E-3</v>
      </c>
      <c r="H51" s="158">
        <f>+(A!F54-B!G54)/(I!H83+H!H65)</f>
        <v>-9.5270242192947675E-4</v>
      </c>
      <c r="I51" s="157">
        <f>+(A!G54-B!H54)/(I!I83+H!I65)</f>
        <v>-1.4854602394029979E-3</v>
      </c>
      <c r="J51" s="158">
        <f>+(A!H54-B!I54)/(I!J83+H!J65)</f>
        <v>-3.1102435236851889E-3</v>
      </c>
      <c r="K51" s="157">
        <f>+(A!I54-B!J54)/(I!K83+H!K65)</f>
        <v>-3.535052631520218E-3</v>
      </c>
      <c r="L51" s="158">
        <f>+(A!J54-B!K54)/(I!L83+H!L65)</f>
        <v>-2.8177142154780909E-3</v>
      </c>
      <c r="M51" s="157">
        <f>+(A!K54-B!L54)/(I!M83+H!M65)</f>
        <v>-5.5312976751863948E-3</v>
      </c>
      <c r="N51" s="158">
        <f>+(A!L54-B!M54)/(I!N83+H!N65)</f>
        <v>-4.1297943179525219E-3</v>
      </c>
      <c r="O51" s="157">
        <f>+(A!M54-B!N54)/(I!O83+H!O65)</f>
        <v>-5.023386090285146E-3</v>
      </c>
      <c r="P51" s="158">
        <f>+(A!N54-B!O54)/(I!P83+H!P65)</f>
        <v>-3.9939784934228837E-3</v>
      </c>
      <c r="Q51" s="157">
        <f>+(A!O54-B!P54)/(I!Q83+H!Q65)</f>
        <v>-4.4978431966877898E-3</v>
      </c>
      <c r="R51" s="158">
        <f>+(A!P54-B!Q54)/(I!R83+H!R65)</f>
        <v>-7.5094202413406386E-3</v>
      </c>
      <c r="S51" s="157">
        <f>+(A!Q54-B!R54)/(I!S83+H!S65)</f>
        <v>-1.2070533593739972E-2</v>
      </c>
      <c r="T51" s="158">
        <f>+(A!R54-B!S54)/(I!T83+H!T65)</f>
        <v>-1.012491910642895E-2</v>
      </c>
      <c r="U51" s="157">
        <f>+(A!S54-B!T54)/(I!U83+H!U65)</f>
        <v>-1.7965397383279957E-2</v>
      </c>
      <c r="V51" s="158">
        <f>+(A!T54-B!U54)/(I!V83+H!V65)</f>
        <v>-1.1926866734940702E-2</v>
      </c>
      <c r="W51" s="157">
        <f>+(A!U54-B!V54)/(I!W83+H!W65)</f>
        <v>-8.622870159934494E-3</v>
      </c>
      <c r="X51" s="158">
        <f>+(A!V54-B!W54)/(I!X83+H!X65)</f>
        <v>-6.7449946372681703E-3</v>
      </c>
      <c r="Y51" s="157">
        <f>+(A!W54-B!X54)/(I!Y83+H!Y65)</f>
        <v>-5.6929830862630397E-3</v>
      </c>
      <c r="Z51" s="158">
        <f>+(A!X54-B!Y54)/(I!Z83+H!Z65)</f>
        <v>-6.1992342666291932E-3</v>
      </c>
      <c r="AA51" s="157">
        <f>+(A!Y54-B!Z54)/(I!AA83+H!AA65)</f>
        <v>-8.6355664487275299E-3</v>
      </c>
      <c r="AB51" s="157">
        <f>+(A!Z54-B!AA54)/(I!AB83+H!AB65)</f>
        <v>-7.611869494244152E-3</v>
      </c>
      <c r="AC51" s="157">
        <f>+(A!AA54-B!AB54)/(I!AC83+H!AC65)</f>
        <v>-7.7238756673446863E-3</v>
      </c>
      <c r="AD51" s="157">
        <f>+(A!AB54-B!AC54)/(I!AD83+H!AD65)</f>
        <v>-6.8861423274591662E-3</v>
      </c>
      <c r="AE51" s="157">
        <f>+(A!AC54-B!AD54)/(I!AE83+H!AE65)</f>
        <v>-6.8532902963984958E-3</v>
      </c>
    </row>
    <row r="52" spans="4:31" x14ac:dyDescent="0.25">
      <c r="D52" s="192" t="s">
        <v>24</v>
      </c>
      <c r="E52" s="212"/>
      <c r="F52" s="156">
        <f>+(A!D55-B!E55)/(I!F84+H!F66)</f>
        <v>-1.4216653493806853E-3</v>
      </c>
      <c r="G52" s="157">
        <f>+(A!E55-B!F55)/(I!G84+H!G66)</f>
        <v>-1.8223698157461467E-3</v>
      </c>
      <c r="H52" s="158">
        <f>+(A!F55-B!G55)/(I!H84+H!H66)</f>
        <v>-2.1790569642857311E-3</v>
      </c>
      <c r="I52" s="157">
        <f>+(A!G55-B!H55)/(I!I84+H!I66)</f>
        <v>-2.0685648478097067E-3</v>
      </c>
      <c r="J52" s="158">
        <f>+(A!H55-B!I55)/(I!J84+H!J66)</f>
        <v>-2.245694369303909E-3</v>
      </c>
      <c r="K52" s="157">
        <f>+(A!I55-B!J55)/(I!K84+H!K66)</f>
        <v>-2.3379727074212737E-3</v>
      </c>
      <c r="L52" s="158">
        <f>+(A!J55-B!K55)/(I!L84+H!L66)</f>
        <v>-2.3641840049495114E-3</v>
      </c>
      <c r="M52" s="157">
        <f>+(A!K55-B!L55)/(I!M84+H!M66)</f>
        <v>-2.4957969704796487E-3</v>
      </c>
      <c r="N52" s="158">
        <f>+(A!L55-B!M55)/(I!N84+H!N66)</f>
        <v>-1.7786701212009217E-3</v>
      </c>
      <c r="O52" s="157">
        <f>+(A!M55-B!N55)/(I!O84+H!O66)</f>
        <v>-1.9047922549524177E-3</v>
      </c>
      <c r="P52" s="158">
        <f>+(A!N55-B!O55)/(I!P84+H!P66)</f>
        <v>-2.1856359760837746E-3</v>
      </c>
      <c r="Q52" s="157">
        <f>+(A!O55-B!P55)/(I!Q84+H!Q66)</f>
        <v>-3.1377968425922915E-3</v>
      </c>
      <c r="R52" s="158">
        <f>+(A!P55-B!Q55)/(I!R84+H!R66)</f>
        <v>-2.678516027856623E-3</v>
      </c>
      <c r="S52" s="157">
        <f>+(A!Q55-B!R55)/(I!S84+H!S66)</f>
        <v>-2.5268127809503324E-3</v>
      </c>
      <c r="T52" s="158">
        <f>+(A!R55-B!S55)/(I!T84+H!T66)</f>
        <v>-2.9761019409170922E-3</v>
      </c>
      <c r="U52" s="157">
        <f>+(A!S55-B!T55)/(I!U84+H!U66)</f>
        <v>-3.2773601937288776E-3</v>
      </c>
      <c r="V52" s="158">
        <f>+(A!T55-B!U55)/(I!V84+H!V66)</f>
        <v>-4.6798683009702758E-3</v>
      </c>
      <c r="W52" s="157">
        <f>+(A!U55-B!V55)/(I!W84+H!W66)</f>
        <v>-5.0237225389671153E-3</v>
      </c>
      <c r="X52" s="158">
        <f>+(A!V55-B!W55)/(I!X84+H!X66)</f>
        <v>-4.6754428094697622E-3</v>
      </c>
      <c r="Y52" s="157">
        <f>+(A!W55-B!X55)/(I!Y84+H!Y66)</f>
        <v>-6.407391249061309E-3</v>
      </c>
      <c r="Z52" s="158">
        <f>+(A!X55-B!Y55)/(I!Z84+H!Z66)</f>
        <v>-7.2927664927029167E-3</v>
      </c>
      <c r="AA52" s="157">
        <f>+(A!Y55-B!Z55)/(I!AA84+H!AA66)</f>
        <v>-7.0335952833139809E-3</v>
      </c>
      <c r="AB52" s="157">
        <f>+(A!Z55-B!AA55)/(I!AB84+H!AB66)</f>
        <v>-7.5170873419764094E-3</v>
      </c>
      <c r="AC52" s="157">
        <f>+(A!AA55-B!AB55)/(I!AC84+H!AC66)</f>
        <v>-7.7616479884150954E-3</v>
      </c>
      <c r="AD52" s="157">
        <f>+(A!AB55-B!AC55)/(I!AD84+H!AD66)</f>
        <v>-7.9748724760483666E-3</v>
      </c>
      <c r="AE52" s="157">
        <f>+(A!AC55-B!AD55)/(I!AE84+H!AE66)</f>
        <v>-7.3747622446365116E-3</v>
      </c>
    </row>
    <row r="53" spans="4:31" ht="15.75" thickBot="1" x14ac:dyDescent="0.3">
      <c r="D53" s="203" t="s">
        <v>25</v>
      </c>
      <c r="E53" s="232"/>
      <c r="F53" s="159">
        <f>+(A!D56-B!E56)/(I!F85+H!F67)</f>
        <v>-1.6290751067875528E-3</v>
      </c>
      <c r="G53" s="160">
        <f>+(A!E56-B!F56)/(I!G85+H!G67)</f>
        <v>-2.0231049938468459E-3</v>
      </c>
      <c r="H53" s="161">
        <f>+(A!F56-B!G56)/(I!H85+H!H67)</f>
        <v>-2.1348434142478057E-3</v>
      </c>
      <c r="I53" s="160">
        <f>+(A!G56-B!H56)/(I!I85+H!I67)</f>
        <v>-3.9586031112437875E-4</v>
      </c>
      <c r="J53" s="161">
        <f>+(A!H56-B!I56)/(I!J85+H!J67)</f>
        <v>-2.1686462584572328E-3</v>
      </c>
      <c r="K53" s="160">
        <f>+(A!I56-B!J56)/(I!K85+H!K67)</f>
        <v>-1.4433876881134459E-2</v>
      </c>
      <c r="L53" s="161">
        <f>+(A!J56-B!K56)/(I!L85+H!L67)</f>
        <v>-6.1078916169907946E-2</v>
      </c>
      <c r="M53" s="160">
        <f>+(A!K56-B!L56)/(I!M85+H!M67)</f>
        <v>-7.8081892079120913E-3</v>
      </c>
      <c r="N53" s="161">
        <f>+(A!L56-B!M56)/(I!N85+H!N67)</f>
        <v>-1.085115929840068E-2</v>
      </c>
      <c r="O53" s="160">
        <f>+(A!M56-B!N56)/(I!O85+H!O67)</f>
        <v>-1.4579805676438819E-2</v>
      </c>
      <c r="P53" s="161">
        <f>+(A!N56-B!O56)/(I!P85+H!P67)</f>
        <v>-2.0107163914178744E-2</v>
      </c>
      <c r="Q53" s="160">
        <f>+(A!O56-B!P56)/(I!Q85+H!Q67)</f>
        <v>-2.4746445655205909E-2</v>
      </c>
      <c r="R53" s="161">
        <f>+(A!P56-B!Q56)/(I!R85+H!R67)</f>
        <v>-2.3988565521629909E-2</v>
      </c>
      <c r="S53" s="160">
        <f>+(A!Q56-B!R56)/(I!S85+H!S67)</f>
        <v>-1.5363897492571518E-2</v>
      </c>
      <c r="T53" s="161">
        <f>+(A!R56-B!S56)/(I!T85+H!T67)</f>
        <v>-7.4443985672112967E-3</v>
      </c>
      <c r="U53" s="160">
        <f>+(A!S56-B!T56)/(I!U85+H!U67)</f>
        <v>-5.2110662926807567E-3</v>
      </c>
      <c r="V53" s="161">
        <f>+(A!T56-B!U56)/(I!V85+H!V67)</f>
        <v>-5.2554621064310773E-3</v>
      </c>
      <c r="W53" s="160">
        <f>+(A!U56-B!V56)/(I!W85+H!W67)</f>
        <v>-2.7671492253743745E-3</v>
      </c>
      <c r="X53" s="161">
        <f>+(A!V56-B!W56)/(I!X85+H!X67)</f>
        <v>-7.6521326500207472E-3</v>
      </c>
      <c r="Y53" s="160">
        <f>+(A!W56-B!X56)/(I!Y85+H!Y67)</f>
        <v>-1.2578262141386335E-2</v>
      </c>
      <c r="Z53" s="161">
        <f>+(A!X56-B!Y56)/(I!Z85+H!Z67)</f>
        <v>-1.723478866523645E-2</v>
      </c>
      <c r="AA53" s="160">
        <f>+(A!Y56-B!Z56)/(I!AA85+H!AA67)</f>
        <v>-9.3059342099235907E-3</v>
      </c>
      <c r="AB53" s="160">
        <f>+(A!Z56-B!AA56)/(I!AB85+H!AB67)</f>
        <v>-7.5249947963008292E-3</v>
      </c>
      <c r="AC53" s="160">
        <f>+(A!AA56-B!AB56)/(I!AC85+H!AC67)</f>
        <v>-8.011370627898003E-3</v>
      </c>
      <c r="AD53" s="160">
        <f>+(A!AB56-B!AC56)/(I!AD85+H!AD67)</f>
        <v>-6.7870957693192888E-3</v>
      </c>
      <c r="AE53" s="160">
        <f>+(A!AC56-B!AD56)/(I!AE85+H!AE67)</f>
        <v>-3.7876096963527619E-3</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7" t="s">
        <v>15</v>
      </c>
      <c r="E57" s="213"/>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92" t="s">
        <v>16</v>
      </c>
      <c r="E58" s="212"/>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201" t="s">
        <v>17</v>
      </c>
      <c r="E59" s="211"/>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v>
      </c>
      <c r="AE59" s="83">
        <v>346193</v>
      </c>
    </row>
    <row r="60" spans="4:31" x14ac:dyDescent="0.25">
      <c r="D60" s="192" t="s">
        <v>18</v>
      </c>
      <c r="E60" s="212"/>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868558</v>
      </c>
      <c r="AE60" s="80">
        <v>729694</v>
      </c>
    </row>
    <row r="61" spans="4:31" x14ac:dyDescent="0.25">
      <c r="D61" s="201" t="s">
        <v>19</v>
      </c>
      <c r="E61" s="211"/>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92" t="s">
        <v>20</v>
      </c>
      <c r="E62" s="212"/>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v>
      </c>
      <c r="AE62" s="80">
        <v>601648</v>
      </c>
    </row>
    <row r="63" spans="4:31" x14ac:dyDescent="0.25">
      <c r="D63" s="201" t="s">
        <v>21</v>
      </c>
      <c r="E63" s="211"/>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92" t="s">
        <v>22</v>
      </c>
      <c r="E64" s="212"/>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201" t="s">
        <v>23</v>
      </c>
      <c r="E65" s="211"/>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92" t="s">
        <v>24</v>
      </c>
      <c r="E66" s="212"/>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203" t="s">
        <v>25</v>
      </c>
      <c r="E67" s="232"/>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460891</v>
      </c>
      <c r="AE67" s="86">
        <v>417232</v>
      </c>
    </row>
    <row r="68" spans="4:31" x14ac:dyDescent="0.25">
      <c r="D68" s="1" t="s">
        <v>51</v>
      </c>
    </row>
    <row r="72" spans="4:31" x14ac:dyDescent="0.25">
      <c r="W72" s="1"/>
      <c r="X72" s="1"/>
      <c r="Y72" s="1"/>
      <c r="Z72" s="1"/>
      <c r="AA72" s="1"/>
      <c r="AB72" s="1"/>
    </row>
    <row r="73" spans="4:31" x14ac:dyDescent="0.25">
      <c r="W73" s="1"/>
      <c r="X73" s="1"/>
      <c r="Y73" s="1"/>
      <c r="Z73" s="1"/>
      <c r="AA73" s="1"/>
      <c r="AB73" s="1"/>
    </row>
    <row r="74" spans="4:31" x14ac:dyDescent="0.25">
      <c r="W74" s="1"/>
      <c r="X74" s="1"/>
      <c r="Y74" s="1"/>
      <c r="Z74" s="1"/>
      <c r="AA74" s="1"/>
      <c r="AB74" s="1"/>
    </row>
    <row r="75" spans="4:31" x14ac:dyDescent="0.25">
      <c r="W75" s="1"/>
      <c r="X75" s="1"/>
      <c r="Y75" s="1"/>
      <c r="Z75" s="1"/>
      <c r="AA75" s="1"/>
      <c r="AB75" s="1"/>
    </row>
    <row r="76" spans="4:31" x14ac:dyDescent="0.25">
      <c r="W76" s="1"/>
      <c r="X76" s="1"/>
      <c r="Y76" s="1"/>
      <c r="Z76" s="1"/>
      <c r="AA76" s="1"/>
      <c r="AB76" s="1"/>
    </row>
    <row r="77" spans="4:31" x14ac:dyDescent="0.25">
      <c r="W77" s="1"/>
      <c r="X77" s="1"/>
      <c r="Y77" s="1"/>
      <c r="Z77" s="1"/>
      <c r="AA77" s="1"/>
      <c r="AB77" s="1"/>
    </row>
    <row r="78" spans="4:31" x14ac:dyDescent="0.25">
      <c r="W78" s="1"/>
      <c r="X78" s="1"/>
      <c r="Y78" s="1"/>
      <c r="Z78" s="1"/>
      <c r="AA78" s="1"/>
      <c r="AB78" s="1"/>
    </row>
    <row r="79" spans="4:31" x14ac:dyDescent="0.25">
      <c r="W79" s="1"/>
      <c r="X79" s="1"/>
      <c r="Y79" s="1"/>
      <c r="Z79" s="1"/>
      <c r="AA79" s="1"/>
      <c r="AB79" s="1"/>
    </row>
    <row r="80" spans="4:31" x14ac:dyDescent="0.25">
      <c r="W80" s="1"/>
      <c r="X80" s="1"/>
      <c r="Y80" s="1"/>
      <c r="Z80" s="1"/>
      <c r="AA80" s="1"/>
      <c r="AB80" s="1"/>
    </row>
    <row r="81" spans="23:28" x14ac:dyDescent="0.25">
      <c r="W81" s="1"/>
      <c r="X81" s="1"/>
      <c r="Y81" s="1"/>
      <c r="Z81" s="1"/>
      <c r="AA81" s="1"/>
      <c r="AB81" s="1"/>
    </row>
    <row r="82" spans="23:28" x14ac:dyDescent="0.25">
      <c r="W82" s="1"/>
      <c r="X82" s="1"/>
      <c r="Y82" s="1"/>
      <c r="Z82" s="1"/>
      <c r="AA82" s="1"/>
      <c r="AB82" s="1"/>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00"/>
  <sheetViews>
    <sheetView showGridLines="0" tabSelected="1" topLeftCell="W71"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20.7109375" customWidth="1"/>
  </cols>
  <sheetData>
    <row r="7" spans="2:5" x14ac:dyDescent="0.25">
      <c r="B7" s="194" t="s">
        <v>43</v>
      </c>
      <c r="C7" s="207"/>
      <c r="D7" s="207"/>
      <c r="E7" s="207"/>
    </row>
    <row r="8" spans="2:5" x14ac:dyDescent="0.25">
      <c r="B8" s="207"/>
      <c r="C8" s="207"/>
      <c r="D8" s="207"/>
      <c r="E8" s="207"/>
    </row>
    <row r="9" spans="2:5" x14ac:dyDescent="0.25">
      <c r="B9" s="207"/>
      <c r="C9" s="207"/>
      <c r="D9" s="207"/>
      <c r="E9" s="207"/>
    </row>
    <row r="10" spans="2:5" x14ac:dyDescent="0.25">
      <c r="B10" s="207"/>
      <c r="C10" s="207"/>
      <c r="D10" s="207"/>
      <c r="E10" s="207"/>
    </row>
    <row r="11" spans="2:5" x14ac:dyDescent="0.25">
      <c r="B11" s="207"/>
      <c r="C11" s="207"/>
      <c r="D11" s="207"/>
      <c r="E11" s="207"/>
    </row>
    <row r="12" spans="2:5" x14ac:dyDescent="0.25">
      <c r="B12" s="207"/>
      <c r="C12" s="207"/>
      <c r="D12" s="207"/>
      <c r="E12" s="207"/>
    </row>
    <row r="13" spans="2:5" x14ac:dyDescent="0.25">
      <c r="B13" s="207"/>
      <c r="C13" s="207"/>
      <c r="D13" s="207"/>
      <c r="E13" s="207"/>
    </row>
    <row r="14" spans="2:5" x14ac:dyDescent="0.25">
      <c r="B14" s="207"/>
      <c r="C14" s="207"/>
      <c r="D14" s="207"/>
      <c r="E14" s="207"/>
    </row>
    <row r="15" spans="2:5" x14ac:dyDescent="0.25">
      <c r="B15" s="207"/>
      <c r="C15" s="207"/>
      <c r="D15" s="207"/>
      <c r="E15" s="207"/>
    </row>
    <row r="16" spans="2:5" x14ac:dyDescent="0.25">
      <c r="B16" s="207"/>
      <c r="C16" s="207"/>
      <c r="D16" s="207"/>
      <c r="E16" s="207"/>
    </row>
    <row r="17" spans="2:15" x14ac:dyDescent="0.25">
      <c r="B17" s="195" t="s">
        <v>3</v>
      </c>
      <c r="C17" s="195"/>
      <c r="D17" s="195"/>
      <c r="G17" s="195" t="s">
        <v>3</v>
      </c>
      <c r="H17" s="195"/>
      <c r="I17" s="195"/>
      <c r="M17" s="195" t="s">
        <v>3</v>
      </c>
      <c r="N17" s="195"/>
      <c r="O17" s="195"/>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40" t="s">
        <v>26</v>
      </c>
      <c r="E46" s="241"/>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6" t="s">
        <v>16</v>
      </c>
      <c r="E47" s="237"/>
      <c r="F47" s="89">
        <f>+(A!D47/A!$D$46)/(I!F76/I!$F$75)</f>
        <v>1.0713190489962288E-3</v>
      </c>
      <c r="G47" s="89">
        <f>+(A!E47/A!$D$46)/(I!G76/I!$F$75)</f>
        <v>3.9723765910489829E-3</v>
      </c>
      <c r="H47" s="89">
        <f>+(A!F47/A!$D$46)/(I!H76/I!$F$75)</f>
        <v>0</v>
      </c>
      <c r="I47" s="89">
        <f>+(A!G47/A!$D$46)/(I!I76/I!$F$75)</f>
        <v>0</v>
      </c>
      <c r="J47" s="89">
        <f>+(A!H47/A!$D$46)/(I!J76/I!$F$75)</f>
        <v>2.8323609225660462E-2</v>
      </c>
      <c r="K47" s="89">
        <f>+(A!I47/A!$D$46)/(I!K76/I!$F$75)</f>
        <v>1.8864184829019009E-2</v>
      </c>
      <c r="L47" s="89">
        <f>+(A!J47/A!$D$46)/(I!L76/I!$F$75)</f>
        <v>1.5523283282136719E-3</v>
      </c>
      <c r="M47" s="89">
        <f>+(A!K47/A!$D$46)/(I!M76/I!$F$75)</f>
        <v>2.502212091925592E-2</v>
      </c>
      <c r="N47" s="89">
        <f>+(A!L47/A!$D$46)/(I!N76/I!$F$75)</f>
        <v>1.778456436500199E-2</v>
      </c>
      <c r="O47" s="89">
        <f>+(A!M47/A!$D$46)/(I!O76/I!$F$75)</f>
        <v>1.2958061625183953E-2</v>
      </c>
      <c r="P47" s="89">
        <f>+(A!N47/A!$D$46)/(I!P76/I!$F$75)</f>
        <v>4.3430212635185164E-2</v>
      </c>
      <c r="Q47" s="89">
        <f>+(A!O47/A!$D$46)/(I!Q76/I!$F$75)</f>
        <v>4.4434417953544053E-2</v>
      </c>
      <c r="R47" s="89">
        <f>+(A!P47/A!$D$46)/(I!R76/I!$F$75)</f>
        <v>1.8410235599655961E-2</v>
      </c>
      <c r="S47" s="89">
        <f>+(A!Q47/A!$D$46)/(I!S76/I!$F$75)</f>
        <v>4.0255847268433897E-2</v>
      </c>
      <c r="T47" s="89">
        <f>+(A!R47/A!$D$46)/(I!T76/I!$F$75)</f>
        <v>3.200762315071589E-2</v>
      </c>
      <c r="U47" s="89">
        <f>+(A!S47/A!$D$46)/(I!U76/I!$F$75)</f>
        <v>0.13688095291810426</v>
      </c>
      <c r="V47" s="89">
        <f>+(A!T47/A!$D$46)/(I!V76/I!$F$75)</f>
        <v>0.2018482335184266</v>
      </c>
      <c r="W47" s="89">
        <f>+(A!U47/A!$D$46)/(I!W76/I!$F$75)</f>
        <v>6.1765857117209999E-2</v>
      </c>
      <c r="X47" s="89">
        <f>+(A!V47/A!$D$46)/(I!X76/I!$F$75)</f>
        <v>0.11048132410021157</v>
      </c>
      <c r="Y47" s="89">
        <f>+(A!W47/A!$D$46)/(I!Y76/I!$F$75)</f>
        <v>0.10312835381216776</v>
      </c>
      <c r="Z47" s="89">
        <f>+(A!X47/A!$D$46)/(I!Z76/I!$F$75)</f>
        <v>0.21277394352131562</v>
      </c>
      <c r="AA47" s="89">
        <f>+(A!Y47/A!$D$46)/(I!AA76/I!$F$75)</f>
        <v>0.17799297960964092</v>
      </c>
      <c r="AB47" s="89">
        <f>+(A!Z47/A!$D$46)/(I!AB76/I!$F$75)</f>
        <v>0.11385285223175334</v>
      </c>
      <c r="AC47" s="89">
        <f>+(A!AA47/A!$D$46)/(I!AC76/I!$F$75)</f>
        <v>0.16195552406795036</v>
      </c>
      <c r="AD47" s="89">
        <f>+(A!AB47/A!$D$46)/(I!AD76/I!$F$75)</f>
        <v>8.757898988493007E-2</v>
      </c>
      <c r="AE47" s="89">
        <f>+(A!AC47/A!$D$46)/(I!AE76/I!$F$75)</f>
        <v>9.0511645611882047E-2</v>
      </c>
    </row>
    <row r="48" spans="4:31" x14ac:dyDescent="0.25">
      <c r="D48" s="238" t="s">
        <v>17</v>
      </c>
      <c r="E48" s="239"/>
      <c r="F48" s="74">
        <f>+(A!D48/A!$D$46)/(I!F77/I!$F$75)</f>
        <v>0</v>
      </c>
      <c r="G48" s="74">
        <f>+(A!E48/A!$D$46)/(I!G77/I!$F$75)</f>
        <v>0</v>
      </c>
      <c r="H48" s="74">
        <f>+(A!F48/A!$D$46)/(I!H77/I!$F$75)</f>
        <v>0</v>
      </c>
      <c r="I48" s="74">
        <f>+(A!G48/A!$D$46)/(I!I77/I!$F$75)</f>
        <v>0</v>
      </c>
      <c r="J48" s="74">
        <f>+(A!H48/A!$D$46)/(I!J77/I!$F$75)</f>
        <v>0</v>
      </c>
      <c r="K48" s="74">
        <f>+(A!I48/A!$D$46)/(I!K77/I!$F$75)</f>
        <v>0</v>
      </c>
      <c r="L48" s="74">
        <f>+(A!J48/A!$D$46)/(I!L77/I!$F$75)</f>
        <v>0</v>
      </c>
      <c r="M48" s="74">
        <f>+(A!K48/A!$D$46)/(I!M77/I!$F$75)</f>
        <v>0</v>
      </c>
      <c r="N48" s="74">
        <f>+(A!L48/A!$D$46)/(I!N77/I!$F$75)</f>
        <v>0</v>
      </c>
      <c r="O48" s="74">
        <f>+(A!M48/A!$D$46)/(I!O77/I!$F$75)</f>
        <v>0</v>
      </c>
      <c r="P48" s="74">
        <f>+(A!N48/A!$D$46)/(I!P77/I!$F$75)</f>
        <v>0</v>
      </c>
      <c r="Q48" s="74">
        <f>+(A!O48/A!$D$46)/(I!Q77/I!$F$75)</f>
        <v>0</v>
      </c>
      <c r="R48" s="74">
        <f>+(A!P48/A!$D$46)/(I!R77/I!$F$75)</f>
        <v>0</v>
      </c>
      <c r="S48" s="74">
        <f>+(A!Q48/A!$D$46)/(I!S77/I!$F$75)</f>
        <v>0</v>
      </c>
      <c r="T48" s="74">
        <f>+(A!R48/A!$D$46)/(I!T77/I!$F$75)</f>
        <v>0</v>
      </c>
      <c r="U48" s="74">
        <f>+(A!S48/A!$D$46)/(I!U77/I!$F$75)</f>
        <v>0</v>
      </c>
      <c r="V48" s="74">
        <f>+(A!T48/A!$D$46)/(I!V77/I!$F$75)</f>
        <v>0</v>
      </c>
      <c r="W48" s="74">
        <f>+(A!U48/A!$D$46)/(I!W77/I!$F$75)</f>
        <v>0</v>
      </c>
      <c r="X48" s="74">
        <f>+(A!V48/A!$D$46)/(I!X77/I!$F$75)</f>
        <v>0</v>
      </c>
      <c r="Y48" s="74">
        <f>+(A!W48/A!$D$46)/(I!Y77/I!$F$75)</f>
        <v>0</v>
      </c>
      <c r="Z48" s="74">
        <f>+(A!X48/A!$D$46)/(I!Z77/I!$F$75)</f>
        <v>1.4982232272132008E-2</v>
      </c>
      <c r="AA48" s="74">
        <f>+(A!Y48/A!$D$46)/(I!AA77/I!$F$75)</f>
        <v>0</v>
      </c>
      <c r="AB48" s="74">
        <f>+(A!Z48/A!$D$46)/(I!AB77/I!$F$75)</f>
        <v>0</v>
      </c>
      <c r="AC48" s="74">
        <f>+(A!AA48/A!$D$46)/(I!AC77/I!$F$75)</f>
        <v>0</v>
      </c>
      <c r="AD48" s="74">
        <f>+(A!AB48/A!$D$46)/(I!AD77/I!$F$75)</f>
        <v>0</v>
      </c>
      <c r="AE48" s="74">
        <f>+(A!AC48/A!$D$46)/(I!AE77/I!$F$75)</f>
        <v>0</v>
      </c>
    </row>
    <row r="49" spans="4:31" x14ac:dyDescent="0.25">
      <c r="D49" s="236" t="s">
        <v>18</v>
      </c>
      <c r="E49" s="237"/>
      <c r="F49" s="74">
        <f>+(A!D49/A!$D$46)/(I!F78/I!$F$75)</f>
        <v>1.5970292104082888</v>
      </c>
      <c r="G49" s="74">
        <f>+(A!E49/A!$D$46)/(I!G78/I!$F$75)</f>
        <v>2.1483778082535334</v>
      </c>
      <c r="H49" s="74">
        <f>+(A!F49/A!$D$46)/(I!H78/I!$F$75)</f>
        <v>3.1390738226490851</v>
      </c>
      <c r="I49" s="74">
        <f>+(A!G49/A!$D$46)/(I!I78/I!$F$75)</f>
        <v>2.4894545055968371</v>
      </c>
      <c r="J49" s="74">
        <f>+(A!H49/A!$D$46)/(I!J78/I!$F$75)</f>
        <v>2.9332567899968853</v>
      </c>
      <c r="K49" s="74">
        <f>+(A!I49/A!$D$46)/(I!K78/I!$F$75)</f>
        <v>3.1430164364751669</v>
      </c>
      <c r="L49" s="74">
        <f>+(A!J49/A!$D$46)/(I!L78/I!$F$75)</f>
        <v>2.7920915826956407</v>
      </c>
      <c r="M49" s="74">
        <f>+(A!K49/A!$D$46)/(I!M78/I!$F$75)</f>
        <v>2.7365751090199391</v>
      </c>
      <c r="N49" s="74">
        <f>+(A!L49/A!$D$46)/(I!N78/I!$F$75)</f>
        <v>1.687455836850869</v>
      </c>
      <c r="O49" s="74">
        <f>+(A!M49/A!$D$46)/(I!O78/I!$F$75)</f>
        <v>3.6301046284745047</v>
      </c>
      <c r="P49" s="74">
        <f>+(A!N49/A!$D$46)/(I!P78/I!$F$75)</f>
        <v>2.34973371081283</v>
      </c>
      <c r="Q49" s="74">
        <f>+(A!O49/A!$D$46)/(I!Q78/I!$F$75)</f>
        <v>3.6864413275504799</v>
      </c>
      <c r="R49" s="74">
        <f>+(A!P49/A!$D$46)/(I!R78/I!$F$75)</f>
        <v>2.0766774163201029</v>
      </c>
      <c r="S49" s="74">
        <f>+(A!Q49/A!$D$46)/(I!S78/I!$F$75)</f>
        <v>2.3605960422152901</v>
      </c>
      <c r="T49" s="74">
        <f>+(A!R49/A!$D$46)/(I!T78/I!$F$75)</f>
        <v>3.3492582300232745</v>
      </c>
      <c r="U49" s="74">
        <f>+(A!S49/A!$D$46)/(I!U78/I!$F$75)</f>
        <v>12.925593729510451</v>
      </c>
      <c r="V49" s="74">
        <f>+(A!T49/A!$D$46)/(I!V78/I!$F$75)</f>
        <v>11.778725498507546</v>
      </c>
      <c r="W49" s="74">
        <f>+(A!U49/A!$D$46)/(I!W78/I!$F$75)</f>
        <v>10.331743898256693</v>
      </c>
      <c r="X49" s="74">
        <f>+(A!V49/A!$D$46)/(I!X78/I!$F$75)</f>
        <v>11.875144695252979</v>
      </c>
      <c r="Y49" s="74">
        <f>+(A!W49/A!$D$46)/(I!Y78/I!$F$75)</f>
        <v>4.9368663681366085</v>
      </c>
      <c r="Z49" s="74">
        <f>+(A!X49/A!$D$46)/(I!Z78/I!$F$75)</f>
        <v>6.7933000862585651</v>
      </c>
      <c r="AA49" s="74">
        <f>+(A!Y49/A!$D$46)/(I!AA78/I!$F$75)</f>
        <v>3.0749976017310301</v>
      </c>
      <c r="AB49" s="74">
        <f>+(A!Z49/A!$D$46)/(I!AB78/I!$F$75)</f>
        <v>2.1683202688284999</v>
      </c>
      <c r="AC49" s="74">
        <f>+(A!AA49/A!$D$46)/(I!AC78/I!$F$75)</f>
        <v>1.9119552751540143</v>
      </c>
      <c r="AD49" s="74">
        <f>+(A!AB49/A!$D$46)/(I!AD78/I!$F$75)</f>
        <v>4.7808739716538105</v>
      </c>
      <c r="AE49" s="74">
        <f>+(A!AC49/A!$D$46)/(I!AE78/I!$F$75)</f>
        <v>7.3728834493619919</v>
      </c>
    </row>
    <row r="50" spans="4:31" x14ac:dyDescent="0.25">
      <c r="D50" s="238" t="s">
        <v>19</v>
      </c>
      <c r="E50" s="239"/>
      <c r="F50" s="74">
        <f>+(A!D50/A!$D$46)/(I!F79/I!$F$75)</f>
        <v>0</v>
      </c>
      <c r="G50" s="74">
        <f>+(A!E50/A!$D$46)/(I!G79/I!$F$75)</f>
        <v>0</v>
      </c>
      <c r="H50" s="74">
        <f>+(A!F50/A!$D$46)/(I!H79/I!$F$75)</f>
        <v>0</v>
      </c>
      <c r="I50" s="74">
        <f>+(A!G50/A!$D$46)/(I!I79/I!$F$75)</f>
        <v>0</v>
      </c>
      <c r="J50" s="74">
        <f>+(A!H50/A!$D$46)/(I!J79/I!$F$75)</f>
        <v>0</v>
      </c>
      <c r="K50" s="74">
        <f>+(A!I50/A!$D$46)/(I!K79/I!$F$75)</f>
        <v>0</v>
      </c>
      <c r="L50" s="74">
        <f>+(A!J50/A!$D$46)/(I!L79/I!$F$75)</f>
        <v>0</v>
      </c>
      <c r="M50" s="74">
        <f>+(A!K50/A!$D$46)/(I!M79/I!$F$75)</f>
        <v>0</v>
      </c>
      <c r="N50" s="74">
        <f>+(A!L50/A!$D$46)/(I!N79/I!$F$75)</f>
        <v>0</v>
      </c>
      <c r="O50" s="74">
        <f>+(A!M50/A!$D$46)/(I!O79/I!$F$75)</f>
        <v>0</v>
      </c>
      <c r="P50" s="74">
        <f>+(A!N50/A!$D$46)/(I!P79/I!$F$75)</f>
        <v>0</v>
      </c>
      <c r="Q50" s="74">
        <f>+(A!O50/A!$D$46)/(I!Q79/I!$F$75)</f>
        <v>0</v>
      </c>
      <c r="R50" s="74">
        <f>+(A!P50/A!$D$46)/(I!R79/I!$F$75)</f>
        <v>0</v>
      </c>
      <c r="S50" s="74">
        <f>+(A!Q50/A!$D$46)/(I!S79/I!$F$75)</f>
        <v>0</v>
      </c>
      <c r="T50" s="74">
        <f>+(A!R50/A!$D$46)/(I!T79/I!$F$75)</f>
        <v>0</v>
      </c>
      <c r="U50" s="74">
        <f>+(A!S50/A!$D$46)/(I!U79/I!$F$75)</f>
        <v>0.46635709648644696</v>
      </c>
      <c r="V50" s="74">
        <f>+(A!T50/A!$D$46)/(I!V79/I!$F$75)</f>
        <v>0</v>
      </c>
      <c r="W50" s="74">
        <f>+(A!U50/A!$D$46)/(I!W79/I!$F$75)</f>
        <v>1.9556166004920531E-4</v>
      </c>
      <c r="X50" s="74">
        <f>+(A!V50/A!$D$46)/(I!X79/I!$F$75)</f>
        <v>0</v>
      </c>
      <c r="Y50" s="74">
        <f>+(A!W50/A!$D$46)/(I!Y79/I!$F$75)</f>
        <v>0</v>
      </c>
      <c r="Z50" s="74">
        <f>+(A!X50/A!$D$46)/(I!Z79/I!$F$75)</f>
        <v>0</v>
      </c>
      <c r="AA50" s="74">
        <f>+(A!Y50/A!$D$46)/(I!AA79/I!$F$75)</f>
        <v>1.2687867189751372</v>
      </c>
      <c r="AB50" s="74">
        <f>+(A!Z50/A!$D$46)/(I!AB79/I!$F$75)</f>
        <v>0</v>
      </c>
      <c r="AC50" s="74">
        <f>+(A!AA50/A!$D$46)/(I!AC79/I!$F$75)</f>
        <v>0</v>
      </c>
      <c r="AD50" s="74">
        <f>+(A!AB50/A!$D$46)/(I!AD79/I!$F$75)</f>
        <v>0.35481426168180658</v>
      </c>
      <c r="AE50" s="74">
        <f>+(A!AC50/A!$D$46)/(I!AE79/I!$F$75)</f>
        <v>0.59741020634321573</v>
      </c>
    </row>
    <row r="51" spans="4:31" x14ac:dyDescent="0.25">
      <c r="D51" s="236" t="s">
        <v>20</v>
      </c>
      <c r="E51" s="237"/>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0</v>
      </c>
      <c r="P51" s="74">
        <f>+(A!N51/A!$D$46)/(I!P80/I!$F$75)</f>
        <v>0</v>
      </c>
      <c r="Q51" s="74">
        <f>+(A!O51/A!$D$46)/(I!Q80/I!$F$75)</f>
        <v>0</v>
      </c>
      <c r="R51" s="74">
        <f>+(A!P51/A!$D$46)/(I!R80/I!$F$75)</f>
        <v>5.0791902543816859E-2</v>
      </c>
      <c r="S51" s="74">
        <f>+(A!Q51/A!$D$46)/(I!S80/I!$F$75)</f>
        <v>0</v>
      </c>
      <c r="T51" s="74">
        <f>+(A!R51/A!$D$46)/(I!T80/I!$F$75)</f>
        <v>2.4794826301936666E-2</v>
      </c>
      <c r="U51" s="74">
        <f>+(A!S51/A!$D$46)/(I!U80/I!$F$75)</f>
        <v>0.95214030605862277</v>
      </c>
      <c r="V51" s="74">
        <f>+(A!T51/A!$D$46)/(I!V80/I!$F$75)</f>
        <v>0</v>
      </c>
      <c r="W51" s="74">
        <f>+(A!U51/A!$D$46)/(I!W80/I!$F$75)</f>
        <v>0</v>
      </c>
      <c r="X51" s="74">
        <f>+(A!V51/A!$D$46)/(I!X80/I!$F$75)</f>
        <v>0</v>
      </c>
      <c r="Y51" s="74">
        <f>+(A!W51/A!$D$46)/(I!Y80/I!$F$75)</f>
        <v>0</v>
      </c>
      <c r="Z51" s="74">
        <f>+(A!X51/A!$D$46)/(I!Z80/I!$F$75)</f>
        <v>0</v>
      </c>
      <c r="AA51" s="74">
        <f>+(A!Y51/A!$D$46)/(I!AA80/I!$F$75)</f>
        <v>0</v>
      </c>
      <c r="AB51" s="74">
        <f>+(A!Z51/A!$D$46)/(I!AB80/I!$F$75)</f>
        <v>0</v>
      </c>
      <c r="AC51" s="74">
        <f>+(A!AA51/A!$D$46)/(I!AC80/I!$F$75)</f>
        <v>0</v>
      </c>
      <c r="AD51" s="74">
        <f>+(A!AB51/A!$D$46)/(I!AD80/I!$F$75)</f>
        <v>0</v>
      </c>
      <c r="AE51" s="74">
        <f>+(A!AC51/A!$D$46)/(I!AE80/I!$F$75)</f>
        <v>0</v>
      </c>
    </row>
    <row r="52" spans="4:31" x14ac:dyDescent="0.25">
      <c r="D52" s="238" t="s">
        <v>21</v>
      </c>
      <c r="E52" s="239"/>
      <c r="F52" s="74">
        <f>+(A!D52/A!$D$46)/(I!F81/I!$F$75)</f>
        <v>5.4970817666170317</v>
      </c>
      <c r="G52" s="74">
        <f>+(A!E52/A!$D$46)/(I!G81/I!$F$75)</f>
        <v>4.8447980999028726</v>
      </c>
      <c r="H52" s="74">
        <f>+(A!F52/A!$D$46)/(I!H81/I!$F$75)</f>
        <v>4.0905300017376529</v>
      </c>
      <c r="I52" s="74">
        <f>+(A!G52/A!$D$46)/(I!I81/I!$F$75)</f>
        <v>3.4781204232206266</v>
      </c>
      <c r="J52" s="74">
        <f>+(A!H52/A!$D$46)/(I!J81/I!$F$75)</f>
        <v>2.5000178473853842</v>
      </c>
      <c r="K52" s="74">
        <f>+(A!I52/A!$D$46)/(I!K81/I!$F$75)</f>
        <v>2.7813567830676131</v>
      </c>
      <c r="L52" s="74">
        <f>+(A!J52/A!$D$46)/(I!L81/I!$F$75)</f>
        <v>2.5052960028495366</v>
      </c>
      <c r="M52" s="74">
        <f>+(A!K52/A!$D$46)/(I!M81/I!$F$75)</f>
        <v>1.7718109166273448</v>
      </c>
      <c r="N52" s="74">
        <f>+(A!L52/A!$D$46)/(I!N81/I!$F$75)</f>
        <v>3.7699795312621283</v>
      </c>
      <c r="O52" s="74">
        <f>+(A!M52/A!$D$46)/(I!O81/I!$F$75)</f>
        <v>2.02921295218975</v>
      </c>
      <c r="P52" s="74">
        <f>+(A!N52/A!$D$46)/(I!P81/I!$F$75)</f>
        <v>1.4615463514308777</v>
      </c>
      <c r="Q52" s="74">
        <f>+(A!O52/A!$D$46)/(I!Q81/I!$F$75)</f>
        <v>1.1496217371062771</v>
      </c>
      <c r="R52" s="74">
        <f>+(A!P52/A!$D$46)/(I!R81/I!$F$75)</f>
        <v>1.1400026911946211</v>
      </c>
      <c r="S52" s="74">
        <f>+(A!Q52/A!$D$46)/(I!S81/I!$F$75)</f>
        <v>1.3962996456020058</v>
      </c>
      <c r="T52" s="74">
        <f>+(A!R52/A!$D$46)/(I!T81/I!$F$75)</f>
        <v>1.1926449223268891</v>
      </c>
      <c r="U52" s="74">
        <f>+(A!S52/A!$D$46)/(I!U81/I!$F$75)</f>
        <v>1.4725079731122908</v>
      </c>
      <c r="V52" s="74">
        <f>+(A!T52/A!$D$46)/(I!V81/I!$F$75)</f>
        <v>1.7030063579602635</v>
      </c>
      <c r="W52" s="74">
        <f>+(A!U52/A!$D$46)/(I!W81/I!$F$75)</f>
        <v>1.7767968406406112</v>
      </c>
      <c r="X52" s="74">
        <f>+(A!V52/A!$D$46)/(I!X81/I!$F$75)</f>
        <v>2.3892567814028882</v>
      </c>
      <c r="Y52" s="74">
        <f>+(A!W52/A!$D$46)/(I!Y81/I!$F$75)</f>
        <v>2.7250627648694636</v>
      </c>
      <c r="Z52" s="74">
        <f>+(A!X52/A!$D$46)/(I!Z81/I!$F$75)</f>
        <v>1.7868568338631594</v>
      </c>
      <c r="AA52" s="74">
        <f>+(A!Y52/A!$D$46)/(I!AA81/I!$F$75)</f>
        <v>1.4351247445179076</v>
      </c>
      <c r="AB52" s="74">
        <f>+(A!Z52/A!$D$46)/(I!AB81/I!$F$75)</f>
        <v>1.0923906356171651</v>
      </c>
      <c r="AC52" s="74">
        <f>+(A!AA52/A!$D$46)/(I!AC81/I!$F$75)</f>
        <v>1.4485424375393328</v>
      </c>
      <c r="AD52" s="74">
        <f>+(A!AB52/A!$D$46)/(I!AD81/I!$F$75)</f>
        <v>1.6802707775830132</v>
      </c>
      <c r="AE52" s="74">
        <f>+(A!AC52/A!$D$46)/(I!AE81/I!$F$75)</f>
        <v>1.7968596306716631</v>
      </c>
    </row>
    <row r="53" spans="4:31" x14ac:dyDescent="0.25">
      <c r="D53" s="236" t="s">
        <v>22</v>
      </c>
      <c r="E53" s="237"/>
      <c r="F53" s="74">
        <f>+(A!D53/A!$D$46)/(I!F82/I!$F$75)</f>
        <v>3.1754275502056997</v>
      </c>
      <c r="G53" s="74">
        <f>+(A!E53/A!$D$46)/(I!G82/I!$F$75)</f>
        <v>1.1681839480350475</v>
      </c>
      <c r="H53" s="74">
        <f>+(A!F53/A!$D$46)/(I!H82/I!$F$75)</f>
        <v>1.1251671191012975</v>
      </c>
      <c r="I53" s="74">
        <f>+(A!G53/A!$D$46)/(I!I82/I!$F$75)</f>
        <v>1.4853007240670542</v>
      </c>
      <c r="J53" s="74">
        <f>+(A!H53/A!$D$46)/(I!J82/I!$F$75)</f>
        <v>4.2571352284845547</v>
      </c>
      <c r="K53" s="74">
        <f>+(A!I53/A!$D$46)/(I!K82/I!$F$75)</f>
        <v>1.0798267305944254</v>
      </c>
      <c r="L53" s="74">
        <f>+(A!J53/A!$D$46)/(I!L82/I!$F$75)</f>
        <v>1.7428939611180452</v>
      </c>
      <c r="M53" s="74">
        <f>+(A!K53/A!$D$46)/(I!M82/I!$F$75)</f>
        <v>2.2275695943135205</v>
      </c>
      <c r="N53" s="74">
        <f>+(A!L53/A!$D$46)/(I!N82/I!$F$75)</f>
        <v>1.6649323704208601</v>
      </c>
      <c r="O53" s="74">
        <f>+(A!M53/A!$D$46)/(I!O82/I!$F$75)</f>
        <v>2.193727263725552</v>
      </c>
      <c r="P53" s="74">
        <f>+(A!N53/A!$D$46)/(I!P82/I!$F$75)</f>
        <v>2.3636687164933998</v>
      </c>
      <c r="Q53" s="74">
        <f>+(A!O53/A!$D$46)/(I!Q82/I!$F$75)</f>
        <v>1.8921890066892098</v>
      </c>
      <c r="R53" s="74">
        <f>+(A!P53/A!$D$46)/(I!R82/I!$F$75)</f>
        <v>1.7949599530913443</v>
      </c>
      <c r="S53" s="74">
        <f>+(A!Q53/A!$D$46)/(I!S82/I!$F$75)</f>
        <v>2.6606271728726352</v>
      </c>
      <c r="T53" s="74">
        <f>+(A!R53/A!$D$46)/(I!T82/I!$F$75)</f>
        <v>3.6592947093685715</v>
      </c>
      <c r="U53" s="74">
        <f>+(A!S53/A!$D$46)/(I!U82/I!$F$75)</f>
        <v>3.7382134916606202</v>
      </c>
      <c r="V53" s="74">
        <f>+(A!T53/A!$D$46)/(I!V82/I!$F$75)</f>
        <v>3.5158925739694951</v>
      </c>
      <c r="W53" s="74">
        <f>+(A!U53/A!$D$46)/(I!W82/I!$F$75)</f>
        <v>4.3987806791126545</v>
      </c>
      <c r="X53" s="74">
        <f>+(A!V53/A!$D$46)/(I!X82/I!$F$75)</f>
        <v>4.9818105538018083</v>
      </c>
      <c r="Y53" s="74">
        <f>+(A!W53/A!$D$46)/(I!Y82/I!$F$75)</f>
        <v>6.922210344536615</v>
      </c>
      <c r="Z53" s="74">
        <f>+(A!X53/A!$D$46)/(I!Z82/I!$F$75)</f>
        <v>8.843221209416102</v>
      </c>
      <c r="AA53" s="74">
        <f>+(A!Y53/A!$D$46)/(I!AA82/I!$F$75)</f>
        <v>11.071046915142736</v>
      </c>
      <c r="AB53" s="74">
        <f>+(A!Z53/A!$D$46)/(I!AB82/I!$F$75)</f>
        <v>8.37700029490661</v>
      </c>
      <c r="AC53" s="74">
        <f>+(A!AA53/A!$D$46)/(I!AC82/I!$F$75)</f>
        <v>6.5964887029210395</v>
      </c>
      <c r="AD53" s="74">
        <f>+(A!AB53/A!$D$46)/(I!AD82/I!$F$75)</f>
        <v>5.5238741508951525</v>
      </c>
      <c r="AE53" s="74">
        <f>+(A!AC53/A!$D$46)/(I!AE82/I!$F$75)</f>
        <v>1.6682810031050859</v>
      </c>
    </row>
    <row r="54" spans="4:31" x14ac:dyDescent="0.25">
      <c r="D54" s="238" t="s">
        <v>23</v>
      </c>
      <c r="E54" s="239"/>
      <c r="F54" s="74">
        <f>+(A!D54/A!$D$46)/(I!F83/I!$F$75)</f>
        <v>0.13377581006235706</v>
      </c>
      <c r="G54" s="74">
        <f>+(A!E54/A!$D$46)/(I!G83/I!$F$75)</f>
        <v>0.25535136326628294</v>
      </c>
      <c r="H54" s="74">
        <f>+(A!F54/A!$D$46)/(I!H83/I!$F$75)</f>
        <v>0</v>
      </c>
      <c r="I54" s="74">
        <f>+(A!G54/A!$D$46)/(I!I83/I!$F$75)</f>
        <v>1.29462603546046E-2</v>
      </c>
      <c r="J54" s="74">
        <f>+(A!H54/A!$D$46)/(I!J83/I!$F$75)</f>
        <v>7.2121041281718971E-3</v>
      </c>
      <c r="K54" s="74">
        <f>+(A!I54/A!$D$46)/(I!K83/I!$F$75)</f>
        <v>2.3485544518668817E-2</v>
      </c>
      <c r="L54" s="74">
        <f>+(A!J54/A!$D$46)/(I!L83/I!$F$75)</f>
        <v>3.0734081593120653E-2</v>
      </c>
      <c r="M54" s="74">
        <f>+(A!K54/A!$D$46)/(I!M83/I!$F$75)</f>
        <v>1.669084638328217E-3</v>
      </c>
      <c r="N54" s="74">
        <f>+(A!L54/A!$D$46)/(I!N83/I!$F$75)</f>
        <v>0.24688490580799483</v>
      </c>
      <c r="O54" s="74">
        <f>+(A!M54/A!$D$46)/(I!O83/I!$F$75)</f>
        <v>0.31833136649635191</v>
      </c>
      <c r="P54" s="74">
        <f>+(A!N54/A!$D$46)/(I!P83/I!$F$75)</f>
        <v>0.69634386273235438</v>
      </c>
      <c r="Q54" s="74">
        <f>+(A!O54/A!$D$46)/(I!Q83/I!$F$75)</f>
        <v>0.50825929711754159</v>
      </c>
      <c r="R54" s="74">
        <f>+(A!P54/A!$D$46)/(I!R83/I!$F$75)</f>
        <v>0.36031223735009038</v>
      </c>
      <c r="S54" s="74">
        <f>+(A!Q54/A!$D$46)/(I!S83/I!$F$75)</f>
        <v>1.4053699604803349</v>
      </c>
      <c r="T54" s="74">
        <f>+(A!R54/A!$D$46)/(I!T83/I!$F$75)</f>
        <v>2.4405881921290837</v>
      </c>
      <c r="U54" s="74">
        <f>+(A!S54/A!$D$46)/(I!U83/I!$F$75)</f>
        <v>0.30348691689516455</v>
      </c>
      <c r="V54" s="74">
        <f>+(A!T54/A!$D$46)/(I!V83/I!$F$75)</f>
        <v>0.15625622829411684</v>
      </c>
      <c r="W54" s="74">
        <f>+(A!U54/A!$D$46)/(I!W83/I!$F$75)</f>
        <v>0.23576588469883847</v>
      </c>
      <c r="X54" s="74">
        <f>+(A!V54/A!$D$46)/(I!X83/I!$F$75)</f>
        <v>0.27809453272915907</v>
      </c>
      <c r="Y54" s="74">
        <f>+(A!W54/A!$D$46)/(I!Y83/I!$F$75)</f>
        <v>0.49866533257416318</v>
      </c>
      <c r="Z54" s="74">
        <f>+(A!X54/A!$D$46)/(I!Z83/I!$F$75)</f>
        <v>0.9336553793282385</v>
      </c>
      <c r="AA54" s="74">
        <f>+(A!Y54/A!$D$46)/(I!AA83/I!$F$75)</f>
        <v>0.25770698317596435</v>
      </c>
      <c r="AB54" s="74">
        <f>+(A!Z54/A!$D$46)/(I!AB83/I!$F$75)</f>
        <v>4.0108866428011876</v>
      </c>
      <c r="AC54" s="74">
        <f>+(A!AA54/A!$D$46)/(I!AC83/I!$F$75)</f>
        <v>0.37042464273727554</v>
      </c>
      <c r="AD54" s="74">
        <f>+(A!AB54/A!$D$46)/(I!AD83/I!$F$75)</f>
        <v>9.0241261173870616E-2</v>
      </c>
      <c r="AE54" s="74">
        <f>+(A!AC54/A!$D$46)/(I!AE83/I!$F$75)</f>
        <v>7.4892926643102049</v>
      </c>
    </row>
    <row r="55" spans="4:31" x14ac:dyDescent="0.25">
      <c r="D55" s="236" t="s">
        <v>24</v>
      </c>
      <c r="E55" s="237"/>
      <c r="F55" s="74">
        <f>+(A!D55/A!$D$46)/(I!F84/I!$F$75)</f>
        <v>0.1437820558490118</v>
      </c>
      <c r="G55" s="74">
        <f>+(A!E55/A!$D$46)/(I!G84/I!$F$75)</f>
        <v>1.0357639800314308E-2</v>
      </c>
      <c r="H55" s="74">
        <f>+(A!F55/A!$D$46)/(I!H84/I!$F$75)</f>
        <v>3.6670759077714131E-2</v>
      </c>
      <c r="I55" s="74">
        <f>+(A!G55/A!$D$46)/(I!I84/I!$F$75)</f>
        <v>0</v>
      </c>
      <c r="J55" s="74">
        <f>+(A!H55/A!$D$46)/(I!J84/I!$F$75)</f>
        <v>0.22351468046695802</v>
      </c>
      <c r="K55" s="74">
        <f>+(A!I55/A!$D$46)/(I!K84/I!$F$75)</f>
        <v>1.1338755850154234E-2</v>
      </c>
      <c r="L55" s="74">
        <f>+(A!J55/A!$D$46)/(I!L84/I!$F$75)</f>
        <v>2.9802583615457928E-3</v>
      </c>
      <c r="M55" s="74">
        <f>+(A!K55/A!$D$46)/(I!M84/I!$F$75)</f>
        <v>3.3206074742862784E-3</v>
      </c>
      <c r="N55" s="74">
        <f>+(A!L55/A!$D$46)/(I!N84/I!$F$75)</f>
        <v>0.14203700388162871</v>
      </c>
      <c r="O55" s="74">
        <f>+(A!M55/A!$D$46)/(I!O84/I!$F$75)</f>
        <v>0.1923366111540997</v>
      </c>
      <c r="P55" s="74">
        <f>+(A!N55/A!$D$46)/(I!P84/I!$F$75)</f>
        <v>7.988493957599721E-3</v>
      </c>
      <c r="Q55" s="74">
        <f>+(A!O55/A!$D$46)/(I!Q84/I!$F$75)</f>
        <v>3.4085182339006453E-2</v>
      </c>
      <c r="R55" s="74">
        <f>+(A!P55/A!$D$46)/(I!R84/I!$F$75)</f>
        <v>0.20336293364702299</v>
      </c>
      <c r="S55" s="74">
        <f>+(A!Q55/A!$D$46)/(I!S84/I!$F$75)</f>
        <v>0.25159288776481686</v>
      </c>
      <c r="T55" s="74">
        <f>+(A!R55/A!$D$46)/(I!T84/I!$F$75)</f>
        <v>0.53543502506523588</v>
      </c>
      <c r="U55" s="74">
        <f>+(A!S55/A!$D$46)/(I!U84/I!$F$75)</f>
        <v>0.2714363532991303</v>
      </c>
      <c r="V55" s="74">
        <f>+(A!T55/A!$D$46)/(I!V84/I!$F$75)</f>
        <v>0.13082146453218413</v>
      </c>
      <c r="W55" s="74">
        <f>+(A!U55/A!$D$46)/(I!W84/I!$F$75)</f>
        <v>0.11800513125455804</v>
      </c>
      <c r="X55" s="74">
        <f>+(A!V55/A!$D$46)/(I!X84/I!$F$75)</f>
        <v>0.30110286627403071</v>
      </c>
      <c r="Y55" s="74">
        <f>+(A!W55/A!$D$46)/(I!Y84/I!$F$75)</f>
        <v>0.36363011335938217</v>
      </c>
      <c r="Z55" s="74">
        <f>+(A!X55/A!$D$46)/(I!Z84/I!$F$75)</f>
        <v>0.75040225158093543</v>
      </c>
      <c r="AA55" s="74">
        <f>+(A!Y55/A!$D$46)/(I!AA84/I!$F$75)</f>
        <v>1.1423422162478347</v>
      </c>
      <c r="AB55" s="74">
        <f>+(A!Z55/A!$D$46)/(I!AB84/I!$F$75)</f>
        <v>0.94787251453525223</v>
      </c>
      <c r="AC55" s="74">
        <f>+(A!AA55/A!$D$46)/(I!AC84/I!$F$75)</f>
        <v>1.2933051723836104</v>
      </c>
      <c r="AD55" s="74">
        <f>+(A!AB55/A!$D$46)/(I!AD84/I!$F$75)</f>
        <v>1.5414971092589418</v>
      </c>
      <c r="AE55" s="74">
        <f>+(A!AC55/A!$D$46)/(I!AE84/I!$F$75)</f>
        <v>1.1637278992034612</v>
      </c>
    </row>
    <row r="56" spans="4:31" ht="15.75" thickBot="1" x14ac:dyDescent="0.3">
      <c r="D56" s="234" t="s">
        <v>25</v>
      </c>
      <c r="E56" s="235"/>
      <c r="F56" s="90">
        <f>+(A!D56/A!$D$46)/(I!F85/I!$F$75)</f>
        <v>0</v>
      </c>
      <c r="G56" s="90">
        <f>+(A!E56/A!$D$46)/(I!G85/I!$F$75)</f>
        <v>0</v>
      </c>
      <c r="H56" s="90">
        <f>+(A!F56/A!$D$46)/(I!H85/I!$F$75)</f>
        <v>0</v>
      </c>
      <c r="I56" s="90">
        <f>+(A!G56/A!$D$46)/(I!I85/I!$F$75)</f>
        <v>0</v>
      </c>
      <c r="J56" s="90">
        <f>+(A!H56/A!$D$46)/(I!J85/I!$F$75)</f>
        <v>0</v>
      </c>
      <c r="K56" s="90">
        <f>+(A!I56/A!$D$46)/(I!K85/I!$F$75)</f>
        <v>0</v>
      </c>
      <c r="L56" s="90">
        <f>+(A!J56/A!$D$46)/(I!L85/I!$F$75)</f>
        <v>0</v>
      </c>
      <c r="M56" s="90">
        <f>+(A!K56/A!$D$46)/(I!M85/I!$F$75)</f>
        <v>0</v>
      </c>
      <c r="N56" s="90">
        <f>+(A!L56/A!$D$46)/(I!N85/I!$F$75)</f>
        <v>0</v>
      </c>
      <c r="O56" s="90">
        <f>+(A!M56/A!$D$46)/(I!O85/I!$F$75)</f>
        <v>0</v>
      </c>
      <c r="P56" s="90">
        <f>+(A!N56/A!$D$46)/(I!P85/I!$F$75)</f>
        <v>0</v>
      </c>
      <c r="Q56" s="90">
        <f>+(A!O56/A!$D$46)/(I!Q85/I!$F$75)</f>
        <v>6.6368857514415699E-3</v>
      </c>
      <c r="R56" s="90">
        <f>+(A!P56/A!$D$46)/(I!R85/I!$F$75)</f>
        <v>8.2487248986297824E-3</v>
      </c>
      <c r="S56" s="90">
        <f>+(A!Q56/A!$D$46)/(I!S85/I!$F$75)</f>
        <v>2.1427908989850248E-3</v>
      </c>
      <c r="T56" s="90">
        <f>+(A!R56/A!$D$46)/(I!T85/I!$F$75)</f>
        <v>8.4714644713110871E-3</v>
      </c>
      <c r="U56" s="90">
        <f>+(A!S56/A!$D$46)/(I!U85/I!$F$75)</f>
        <v>8.832846854958316E-3</v>
      </c>
      <c r="V56" s="90">
        <f>+(A!T56/A!$D$46)/(I!V85/I!$F$75)</f>
        <v>2.37381444833566E-3</v>
      </c>
      <c r="W56" s="90">
        <f>+(A!U56/A!$D$46)/(I!W85/I!$F$75)</f>
        <v>9.7272760452101978E-4</v>
      </c>
      <c r="X56" s="90">
        <f>+(A!V56/A!$D$46)/(I!X85/I!$F$75)</f>
        <v>6.3509856857920117E-3</v>
      </c>
      <c r="Y56" s="90">
        <f>+(A!W56/A!$D$46)/(I!Y85/I!$F$75)</f>
        <v>2.7733147736810938E-3</v>
      </c>
      <c r="Z56" s="90">
        <f>+(A!X56/A!$D$46)/(I!Z85/I!$F$75)</f>
        <v>0</v>
      </c>
      <c r="AA56" s="90">
        <f>+(A!Y56/A!$D$46)/(I!AA85/I!$F$75)</f>
        <v>8.5996407194754085E-3</v>
      </c>
      <c r="AB56" s="90">
        <f>+(A!Z56/A!$D$46)/(I!AB85/I!$F$75)</f>
        <v>3.1065492148447654E-3</v>
      </c>
      <c r="AC56" s="90">
        <f>+(A!AA56/A!$D$46)/(I!AC85/I!$F$75)</f>
        <v>9.8107029410793457E-3</v>
      </c>
      <c r="AD56" s="90">
        <f>+(A!AB56/A!$D$46)/(I!AD85/I!$F$75)</f>
        <v>3.7012008243149878E-3</v>
      </c>
      <c r="AE56" s="90">
        <f>+(A!AC56/A!$D$46)/(I!AE85/I!$F$75)</f>
        <v>1.5544307935736655E-2</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40" t="s">
        <v>26</v>
      </c>
      <c r="E60" s="241"/>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6" t="s">
        <v>16</v>
      </c>
      <c r="E61" s="237"/>
      <c r="F61" s="94" t="str">
        <f>+IF(F47&gt; 0.33,"VENTAJA","INTRAPRODUCTO")</f>
        <v>INTRAPRODUCTO</v>
      </c>
      <c r="G61" s="89" t="str">
        <f t="shared" ref="G61:AA61" si="0">+IF(G47&gt; 0.33,"VENTAJA","INTRAPRODUCTO")</f>
        <v>INTRAPRODUCTO</v>
      </c>
      <c r="H61" s="95" t="str">
        <f t="shared" si="0"/>
        <v>INTRAPRODUCTO</v>
      </c>
      <c r="I61" s="89" t="str">
        <f t="shared" si="0"/>
        <v>INTRAPRODUCTO</v>
      </c>
      <c r="J61" s="95" t="str">
        <f t="shared" si="0"/>
        <v>INTRAPRODUCTO</v>
      </c>
      <c r="K61" s="89" t="str">
        <f t="shared" si="0"/>
        <v>INTRAPRODUCTO</v>
      </c>
      <c r="L61" s="95" t="str">
        <f t="shared" si="0"/>
        <v>INTRAPRODUCTO</v>
      </c>
      <c r="M61" s="89" t="str">
        <f t="shared" si="0"/>
        <v>INTRAPRODUCTO</v>
      </c>
      <c r="N61" s="95" t="str">
        <f t="shared" si="0"/>
        <v>INTRAPRODUCTO</v>
      </c>
      <c r="O61" s="89" t="str">
        <f t="shared" si="0"/>
        <v>INTRAPRODUCTO</v>
      </c>
      <c r="P61" s="95" t="str">
        <f t="shared" si="0"/>
        <v>INTRAPRODUCTO</v>
      </c>
      <c r="Q61" s="89" t="str">
        <f t="shared" si="0"/>
        <v>INTRAPRODUCTO</v>
      </c>
      <c r="R61" s="95" t="str">
        <f t="shared" si="0"/>
        <v>INTRAPRODUCTO</v>
      </c>
      <c r="S61" s="89" t="str">
        <f t="shared" si="0"/>
        <v>INTRAPRODUCTO</v>
      </c>
      <c r="T61" s="95" t="str">
        <f t="shared" si="0"/>
        <v>INTRAPRODUCTO</v>
      </c>
      <c r="U61" s="89" t="str">
        <f t="shared" si="0"/>
        <v>INTRAPRODUCTO</v>
      </c>
      <c r="V61" s="95" t="str">
        <f t="shared" si="0"/>
        <v>INTRAPRODUCTO</v>
      </c>
      <c r="W61" s="89" t="str">
        <f t="shared" si="0"/>
        <v>INTRAPRODUCTO</v>
      </c>
      <c r="X61" s="95" t="str">
        <f t="shared" si="0"/>
        <v>INTRAPRODUCTO</v>
      </c>
      <c r="Y61" s="89" t="str">
        <f t="shared" si="0"/>
        <v>INTRAPRODUCTO</v>
      </c>
      <c r="Z61" s="95" t="str">
        <f t="shared" si="0"/>
        <v>INTRAPRODUCTO</v>
      </c>
      <c r="AA61" s="89" t="str">
        <f t="shared" si="0"/>
        <v>INTRAPRODUCTO</v>
      </c>
      <c r="AB61" s="89" t="str">
        <f t="shared" ref="AB61:AC61" si="1">+IF(AB47&gt; 0.33,"VENTAJA","INTRAPRODUCTO")</f>
        <v>INTRAPRODUCTO</v>
      </c>
      <c r="AC61" s="89" t="str">
        <f t="shared" si="1"/>
        <v>INTRAPRODUCTO</v>
      </c>
      <c r="AD61" s="89" t="str">
        <f t="shared" ref="AD61:AE61" si="2">+IF(AD47&gt; 0.33,"VENTAJA","INTRAPRODUCTO")</f>
        <v>INTRAPRODUCTO</v>
      </c>
      <c r="AE61" s="89" t="str">
        <f t="shared" si="2"/>
        <v>INTRAPRODUCTO</v>
      </c>
    </row>
    <row r="62" spans="4:31" x14ac:dyDescent="0.25">
      <c r="D62" s="238" t="s">
        <v>17</v>
      </c>
      <c r="E62" s="239"/>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INTRAPRODUCTO</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INTRAPRODUCTO</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AE62" si="5">+IF(AD48&gt; 0.33,"VENTAJA","INTRAPRODUCTO")</f>
        <v>INTRAPRODUCTO</v>
      </c>
      <c r="AE62" s="74" t="str">
        <f t="shared" si="5"/>
        <v>INTRAPRODUCTO</v>
      </c>
    </row>
    <row r="63" spans="4:31" x14ac:dyDescent="0.25">
      <c r="D63" s="236" t="s">
        <v>18</v>
      </c>
      <c r="E63" s="237"/>
      <c r="F63" s="96" t="str">
        <f t="shared" ref="F63:AA63" si="6">+IF(F49&gt; 0.33,"VENTAJA","INTRAPRODUCTO")</f>
        <v>VENTAJA</v>
      </c>
      <c r="G63" s="74" t="str">
        <f t="shared" si="6"/>
        <v>VENTAJA</v>
      </c>
      <c r="H63" s="91" t="str">
        <f t="shared" si="6"/>
        <v>VENTAJA</v>
      </c>
      <c r="I63" s="74" t="str">
        <f t="shared" si="6"/>
        <v>VENTAJA</v>
      </c>
      <c r="J63" s="91" t="str">
        <f t="shared" si="6"/>
        <v>VENTAJA</v>
      </c>
      <c r="K63" s="74" t="str">
        <f t="shared" si="6"/>
        <v>VENTAJA</v>
      </c>
      <c r="L63" s="91" t="str">
        <f t="shared" si="6"/>
        <v>VENTAJA</v>
      </c>
      <c r="M63" s="74" t="str">
        <f t="shared" si="6"/>
        <v>VENTAJA</v>
      </c>
      <c r="N63" s="91" t="str">
        <f t="shared" si="6"/>
        <v>VENTAJA</v>
      </c>
      <c r="O63" s="74" t="str">
        <f t="shared" si="6"/>
        <v>VENTAJA</v>
      </c>
      <c r="P63" s="91" t="str">
        <f t="shared" si="6"/>
        <v>VENTAJA</v>
      </c>
      <c r="Q63" s="74" t="str">
        <f t="shared" si="6"/>
        <v>VENTAJA</v>
      </c>
      <c r="R63" s="91" t="str">
        <f t="shared" si="6"/>
        <v>VENTAJA</v>
      </c>
      <c r="S63" s="74" t="str">
        <f t="shared" si="6"/>
        <v>VENTAJA</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AE63" si="8">+IF(AD49&gt; 0.33,"VENTAJA","INTRAPRODUCTO")</f>
        <v>VENTAJA</v>
      </c>
      <c r="AE63" s="74" t="str">
        <f t="shared" si="8"/>
        <v>VENTAJA</v>
      </c>
    </row>
    <row r="64" spans="4:31" x14ac:dyDescent="0.25">
      <c r="D64" s="238" t="s">
        <v>19</v>
      </c>
      <c r="E64" s="239"/>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VENTAJA</v>
      </c>
      <c r="V64" s="91" t="str">
        <f t="shared" si="9"/>
        <v>INTRAPRODUCTO</v>
      </c>
      <c r="W64" s="74" t="str">
        <f t="shared" si="9"/>
        <v>INTRAPRODUCTO</v>
      </c>
      <c r="X64" s="91" t="str">
        <f t="shared" si="9"/>
        <v>INTRAPRODUCTO</v>
      </c>
      <c r="Y64" s="74" t="str">
        <f t="shared" si="9"/>
        <v>INTRAPRODUCTO</v>
      </c>
      <c r="Z64" s="91" t="str">
        <f t="shared" si="9"/>
        <v>INTRAPRODUCTO</v>
      </c>
      <c r="AA64" s="74" t="str">
        <f t="shared" si="9"/>
        <v>VENTAJA</v>
      </c>
      <c r="AB64" s="74" t="str">
        <f t="shared" ref="AB64:AC64" si="10">+IF(AB50&gt; 0.33,"VENTAJA","INTRAPRODUCTO")</f>
        <v>INTRAPRODUCTO</v>
      </c>
      <c r="AC64" s="74" t="str">
        <f t="shared" si="10"/>
        <v>INTRAPRODUCTO</v>
      </c>
      <c r="AD64" s="74" t="str">
        <f t="shared" ref="AD64:AE64" si="11">+IF(AD50&gt; 0.33,"VENTAJA","INTRAPRODUCTO")</f>
        <v>VENTAJA</v>
      </c>
      <c r="AE64" s="74" t="str">
        <f t="shared" si="11"/>
        <v>VENTAJA</v>
      </c>
    </row>
    <row r="65" spans="4:31" x14ac:dyDescent="0.25">
      <c r="D65" s="236" t="s">
        <v>20</v>
      </c>
      <c r="E65" s="237"/>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VENTAJA</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8" t="s">
        <v>21</v>
      </c>
      <c r="E66" s="239"/>
      <c r="F66" s="96" t="str">
        <f t="shared" ref="F66:AA66" si="15">+IF(F52&gt; 0.33,"VENTAJA","INTRAPRODUCTO")</f>
        <v>VENTAJA</v>
      </c>
      <c r="G66" s="74" t="str">
        <f t="shared" si="15"/>
        <v>VENTAJA</v>
      </c>
      <c r="H66" s="91" t="str">
        <f t="shared" si="15"/>
        <v>VENTAJA</v>
      </c>
      <c r="I66" s="74" t="str">
        <f t="shared" si="15"/>
        <v>VENTAJA</v>
      </c>
      <c r="J66" s="91" t="str">
        <f t="shared" si="15"/>
        <v>VENTAJA</v>
      </c>
      <c r="K66" s="74" t="str">
        <f t="shared" si="15"/>
        <v>VENTAJA</v>
      </c>
      <c r="L66" s="91" t="str">
        <f t="shared" si="15"/>
        <v>VENTAJA</v>
      </c>
      <c r="M66" s="74" t="str">
        <f t="shared" si="15"/>
        <v>VENTAJA</v>
      </c>
      <c r="N66" s="91" t="str">
        <f t="shared" si="15"/>
        <v>VENTAJA</v>
      </c>
      <c r="O66" s="74" t="str">
        <f t="shared" si="15"/>
        <v>VENTAJA</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VENTAJA</v>
      </c>
      <c r="AA66" s="74" t="str">
        <f t="shared" si="15"/>
        <v>VENTAJA</v>
      </c>
      <c r="AB66" s="74" t="str">
        <f t="shared" ref="AB66:AC66" si="16">+IF(AB52&gt; 0.33,"VENTAJA","INTRAPRODUCTO")</f>
        <v>VENTAJA</v>
      </c>
      <c r="AC66" s="74" t="str">
        <f t="shared" si="16"/>
        <v>VENTAJA</v>
      </c>
      <c r="AD66" s="74" t="str">
        <f t="shared" ref="AD66:AE66" si="17">+IF(AD52&gt; 0.33,"VENTAJA","INTRAPRODUCTO")</f>
        <v>VENTAJA</v>
      </c>
      <c r="AE66" s="74" t="str">
        <f t="shared" si="17"/>
        <v>VENTAJA</v>
      </c>
    </row>
    <row r="67" spans="4:31" x14ac:dyDescent="0.25">
      <c r="D67" s="236" t="s">
        <v>22</v>
      </c>
      <c r="E67" s="237"/>
      <c r="F67" s="96" t="str">
        <f t="shared" ref="F67:AA67" si="18">+IF(F53&gt; 0.33,"VENTAJA","INTRAPRODUCTO")</f>
        <v>VENTAJA</v>
      </c>
      <c r="G67" s="74" t="str">
        <f t="shared" si="18"/>
        <v>VENTAJA</v>
      </c>
      <c r="H67" s="91" t="str">
        <f t="shared" si="18"/>
        <v>VENTAJA</v>
      </c>
      <c r="I67" s="74" t="str">
        <f t="shared" si="18"/>
        <v>VENTAJA</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VENTAJA</v>
      </c>
      <c r="Q67" s="74" t="str">
        <f t="shared" si="18"/>
        <v>VENTAJA</v>
      </c>
      <c r="R67" s="91" t="str">
        <f t="shared" si="18"/>
        <v>VENTAJA</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8" t="s">
        <v>23</v>
      </c>
      <c r="E68" s="239"/>
      <c r="F68" s="96" t="str">
        <f t="shared" ref="F68:AA68" si="21">+IF(F54&gt; 0.33,"VENTAJA","INTRAPRODUCTO")</f>
        <v>INTRAPRODUCTO</v>
      </c>
      <c r="G68" s="74" t="str">
        <f t="shared" si="21"/>
        <v>INTRAPRODUCTO</v>
      </c>
      <c r="H68" s="91" t="str">
        <f t="shared" si="21"/>
        <v>INTRAPRODUCTO</v>
      </c>
      <c r="I68" s="74" t="str">
        <f t="shared" si="21"/>
        <v>INTRAPRODUCTO</v>
      </c>
      <c r="J68" s="91" t="str">
        <f t="shared" si="21"/>
        <v>INTRAPRODUCTO</v>
      </c>
      <c r="K68" s="74" t="str">
        <f t="shared" si="21"/>
        <v>INTRAPRODUCTO</v>
      </c>
      <c r="L68" s="91" t="str">
        <f t="shared" si="21"/>
        <v>INTRAPRODUCTO</v>
      </c>
      <c r="M68" s="74" t="str">
        <f t="shared" si="21"/>
        <v>INTRAPRODUCTO</v>
      </c>
      <c r="N68" s="91" t="str">
        <f t="shared" si="21"/>
        <v>INTRAPRODUCTO</v>
      </c>
      <c r="O68" s="74" t="str">
        <f t="shared" si="21"/>
        <v>INTRAPRODUCTO</v>
      </c>
      <c r="P68" s="91" t="str">
        <f t="shared" si="21"/>
        <v>VENTAJA</v>
      </c>
      <c r="Q68" s="74" t="str">
        <f t="shared" si="21"/>
        <v>VENTAJA</v>
      </c>
      <c r="R68" s="91" t="str">
        <f t="shared" si="21"/>
        <v>VENTAJA</v>
      </c>
      <c r="S68" s="74" t="str">
        <f t="shared" si="21"/>
        <v>VENTAJA</v>
      </c>
      <c r="T68" s="91" t="str">
        <f t="shared" si="21"/>
        <v>VENTAJA</v>
      </c>
      <c r="U68" s="74" t="str">
        <f t="shared" si="21"/>
        <v>INTRAPRODUCTO</v>
      </c>
      <c r="V68" s="91" t="str">
        <f t="shared" si="21"/>
        <v>INTRAPRODUCTO</v>
      </c>
      <c r="W68" s="74" t="str">
        <f t="shared" si="21"/>
        <v>INTRAPRODUCTO</v>
      </c>
      <c r="X68" s="91" t="str">
        <f t="shared" si="21"/>
        <v>INTRAPRODUCTO</v>
      </c>
      <c r="Y68" s="74" t="str">
        <f t="shared" si="21"/>
        <v>VENTAJA</v>
      </c>
      <c r="Z68" s="91" t="str">
        <f t="shared" si="21"/>
        <v>VENTAJA</v>
      </c>
      <c r="AA68" s="74" t="str">
        <f t="shared" si="21"/>
        <v>INTRAPRODUCTO</v>
      </c>
      <c r="AB68" s="74" t="str">
        <f t="shared" ref="AB68:AC68" si="22">+IF(AB54&gt; 0.33,"VENTAJA","INTRAPRODUCTO")</f>
        <v>VENTAJA</v>
      </c>
      <c r="AC68" s="74" t="str">
        <f t="shared" si="22"/>
        <v>VENTAJA</v>
      </c>
      <c r="AD68" s="74" t="str">
        <f t="shared" ref="AD68:AE68" si="23">+IF(AD54&gt; 0.33,"VENTAJA","INTRAPRODUCTO")</f>
        <v>INTRAPRODUCTO</v>
      </c>
      <c r="AE68" s="74" t="str">
        <f t="shared" si="23"/>
        <v>VENTAJA</v>
      </c>
    </row>
    <row r="69" spans="4:31" x14ac:dyDescent="0.25">
      <c r="D69" s="236" t="s">
        <v>24</v>
      </c>
      <c r="E69" s="237"/>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VENTAJA</v>
      </c>
      <c r="U69" s="74" t="str">
        <f t="shared" si="24"/>
        <v>INTRAPRODUCTO</v>
      </c>
      <c r="V69" s="91" t="str">
        <f t="shared" si="24"/>
        <v>INTRAPRODUCTO</v>
      </c>
      <c r="W69" s="74" t="str">
        <f t="shared" si="24"/>
        <v>INTRAPRODUCTO</v>
      </c>
      <c r="X69" s="91" t="str">
        <f t="shared" si="24"/>
        <v>INTRAPRODUCTO</v>
      </c>
      <c r="Y69" s="74" t="str">
        <f t="shared" si="24"/>
        <v>VENTAJA</v>
      </c>
      <c r="Z69" s="91" t="str">
        <f t="shared" si="24"/>
        <v>VENTAJA</v>
      </c>
      <c r="AA69" s="74" t="str">
        <f t="shared" si="24"/>
        <v>VENTAJA</v>
      </c>
      <c r="AB69" s="74" t="str">
        <f t="shared" ref="AB69:AC69" si="25">+IF(AB55&gt; 0.33,"VENTAJA","INTRAPRODUCTO")</f>
        <v>VENTAJA</v>
      </c>
      <c r="AC69" s="74" t="str">
        <f t="shared" si="25"/>
        <v>VENTAJA</v>
      </c>
      <c r="AD69" s="74" t="str">
        <f t="shared" ref="AD69:AE69" si="26">+IF(AD55&gt; 0.33,"VENTAJA","INTRAPRODUCTO")</f>
        <v>VENTAJA</v>
      </c>
      <c r="AE69" s="74" t="str">
        <f t="shared" si="26"/>
        <v>VENTAJA</v>
      </c>
    </row>
    <row r="70" spans="4:31" ht="15.75" thickBot="1" x14ac:dyDescent="0.3">
      <c r="D70" s="234" t="s">
        <v>25</v>
      </c>
      <c r="E70" s="235"/>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54</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40" t="s">
        <v>15</v>
      </c>
      <c r="E75" s="241"/>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6" t="s">
        <v>16</v>
      </c>
      <c r="E76" s="237"/>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8" t="s">
        <v>17</v>
      </c>
      <c r="E77" s="239"/>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6" t="s">
        <v>18</v>
      </c>
      <c r="E78" s="237"/>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8" t="s">
        <v>19</v>
      </c>
      <c r="E79" s="239"/>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6" t="s">
        <v>20</v>
      </c>
      <c r="E80" s="237"/>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8" t="s">
        <v>21</v>
      </c>
      <c r="E81" s="239"/>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6" t="s">
        <v>22</v>
      </c>
      <c r="E82" s="237"/>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8" t="s">
        <v>23</v>
      </c>
      <c r="E83" s="239"/>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6" t="s">
        <v>24</v>
      </c>
      <c r="E84" s="237"/>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4" t="s">
        <v>25</v>
      </c>
      <c r="E85" s="235"/>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6">
        <v>2918909</v>
      </c>
    </row>
    <row r="86" spans="4:31" x14ac:dyDescent="0.25">
      <c r="D86" s="1" t="s">
        <v>51</v>
      </c>
    </row>
    <row r="90" spans="4:31" x14ac:dyDescent="0.25">
      <c r="Z90" s="1"/>
      <c r="AA90" s="1"/>
      <c r="AB90" s="1"/>
      <c r="AC90" s="1"/>
      <c r="AD90" s="1"/>
      <c r="AE90" s="1"/>
    </row>
    <row r="91" spans="4:31" x14ac:dyDescent="0.25">
      <c r="Z91" s="1"/>
      <c r="AA91" s="1"/>
      <c r="AB91" s="1"/>
      <c r="AC91" s="1"/>
      <c r="AD91" s="1"/>
      <c r="AE91" s="1"/>
    </row>
    <row r="92" spans="4:31" x14ac:dyDescent="0.25">
      <c r="Z92" s="1"/>
      <c r="AA92" s="1"/>
      <c r="AB92" s="1"/>
      <c r="AC92" s="1"/>
      <c r="AD92" s="1"/>
      <c r="AE92" s="1"/>
    </row>
    <row r="93" spans="4:31" x14ac:dyDescent="0.25">
      <c r="Z93" s="1"/>
      <c r="AA93" s="1"/>
      <c r="AB93" s="1"/>
      <c r="AC93" s="1"/>
      <c r="AD93" s="1"/>
      <c r="AE93" s="1"/>
    </row>
    <row r="94" spans="4:31" x14ac:dyDescent="0.25">
      <c r="Z94" s="1"/>
      <c r="AA94" s="1"/>
      <c r="AB94" s="1"/>
      <c r="AC94" s="1"/>
      <c r="AD94" s="1"/>
      <c r="AE94" s="1"/>
    </row>
    <row r="95" spans="4:31" x14ac:dyDescent="0.25">
      <c r="Z95" s="1"/>
      <c r="AA95" s="1"/>
      <c r="AB95" s="1"/>
      <c r="AC95" s="1"/>
      <c r="AD95" s="1"/>
      <c r="AE95" s="1"/>
    </row>
    <row r="96" spans="4:31" x14ac:dyDescent="0.25">
      <c r="Z96" s="1"/>
      <c r="AA96" s="1"/>
      <c r="AB96" s="1"/>
      <c r="AC96" s="1"/>
      <c r="AD96" s="1"/>
      <c r="AE96" s="1"/>
    </row>
    <row r="97" spans="26:31" x14ac:dyDescent="0.25">
      <c r="Z97" s="1"/>
      <c r="AA97" s="1"/>
      <c r="AB97" s="1"/>
      <c r="AC97" s="1"/>
      <c r="AD97" s="1"/>
      <c r="AE97" s="1"/>
    </row>
    <row r="98" spans="26:31" x14ac:dyDescent="0.25">
      <c r="Z98" s="1"/>
      <c r="AA98" s="1"/>
      <c r="AB98" s="1"/>
      <c r="AC98" s="1"/>
      <c r="AD98" s="1"/>
      <c r="AE98" s="1"/>
    </row>
    <row r="99" spans="26:31" x14ac:dyDescent="0.25">
      <c r="Z99" s="1"/>
      <c r="AA99" s="1"/>
      <c r="AB99" s="1"/>
      <c r="AC99" s="1"/>
      <c r="AD99" s="1"/>
      <c r="AE99" s="1"/>
    </row>
    <row r="100" spans="26:31" x14ac:dyDescent="0.25">
      <c r="Z100" s="1"/>
      <c r="AA100" s="1"/>
      <c r="AB100" s="1"/>
      <c r="AC100" s="1"/>
      <c r="AD100" s="1"/>
      <c r="AE100" s="1"/>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opLeftCell="A48" workbookViewId="0">
      <selection activeCell="D63" sqref="D63:E63"/>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 min="31" max="31" width="27.85546875" customWidth="1"/>
  </cols>
  <sheetData>
    <row r="7" spans="2:16" ht="15" customHeight="1" x14ac:dyDescent="0.25">
      <c r="C7" s="113"/>
      <c r="D7" s="205" t="s">
        <v>46</v>
      </c>
      <c r="E7" s="205"/>
      <c r="I7" s="243" t="s">
        <v>45</v>
      </c>
      <c r="J7" s="243"/>
      <c r="K7" s="243"/>
      <c r="M7" s="62"/>
      <c r="N7" s="62"/>
      <c r="O7" s="62"/>
      <c r="P7" s="62"/>
    </row>
    <row r="8" spans="2:16" x14ac:dyDescent="0.25">
      <c r="B8" s="113"/>
      <c r="C8" s="113"/>
      <c r="D8" s="205"/>
      <c r="E8" s="205"/>
      <c r="I8" s="243"/>
      <c r="J8" s="243"/>
      <c r="K8" s="243"/>
      <c r="L8" s="62"/>
      <c r="M8" s="62"/>
      <c r="N8" s="62"/>
      <c r="O8" s="62"/>
      <c r="P8" s="62"/>
    </row>
    <row r="9" spans="2:16" x14ac:dyDescent="0.25">
      <c r="B9" s="113"/>
      <c r="C9" s="113"/>
      <c r="D9" s="205"/>
      <c r="E9" s="205"/>
      <c r="I9" s="243"/>
      <c r="J9" s="243"/>
      <c r="K9" s="243"/>
      <c r="L9" s="62"/>
      <c r="M9" s="62"/>
      <c r="N9" s="62"/>
      <c r="O9" s="62"/>
      <c r="P9" s="62"/>
    </row>
    <row r="10" spans="2:16" x14ac:dyDescent="0.25">
      <c r="B10" s="113"/>
      <c r="C10" s="113"/>
      <c r="D10" s="205"/>
      <c r="E10" s="205"/>
      <c r="I10" s="243"/>
      <c r="J10" s="243"/>
      <c r="K10" s="243"/>
      <c r="L10" s="62"/>
      <c r="M10" s="62"/>
      <c r="N10" s="62"/>
      <c r="O10" s="62"/>
      <c r="P10" s="62"/>
    </row>
    <row r="11" spans="2:16" x14ac:dyDescent="0.25">
      <c r="B11" s="113"/>
      <c r="C11" s="113"/>
      <c r="D11" s="205"/>
      <c r="E11" s="205"/>
      <c r="I11" s="243"/>
      <c r="J11" s="243"/>
      <c r="K11" s="243"/>
      <c r="L11" s="62"/>
      <c r="M11" s="62"/>
      <c r="N11" s="62"/>
      <c r="O11" s="62"/>
      <c r="P11" s="62"/>
    </row>
    <row r="12" spans="2:16" x14ac:dyDescent="0.25">
      <c r="B12" s="113"/>
      <c r="C12" s="113"/>
      <c r="D12" s="205"/>
      <c r="E12" s="205"/>
      <c r="I12" s="243"/>
      <c r="J12" s="243"/>
      <c r="K12" s="243"/>
      <c r="L12" s="62"/>
      <c r="M12" s="62"/>
      <c r="N12" s="62"/>
      <c r="O12" s="62"/>
      <c r="P12" s="62"/>
    </row>
    <row r="13" spans="2:16" x14ac:dyDescent="0.25">
      <c r="B13" s="113"/>
      <c r="C13" s="113"/>
      <c r="D13" s="205"/>
      <c r="E13" s="205"/>
      <c r="I13" s="243"/>
      <c r="J13" s="243"/>
      <c r="K13" s="243"/>
      <c r="L13" s="62"/>
      <c r="M13" s="62"/>
      <c r="N13" s="62"/>
      <c r="O13" s="62"/>
      <c r="P13" s="62"/>
    </row>
    <row r="14" spans="2:16" x14ac:dyDescent="0.25">
      <c r="B14" s="113"/>
      <c r="C14" s="113"/>
      <c r="D14" s="205"/>
      <c r="E14" s="205"/>
      <c r="I14" s="243"/>
      <c r="J14" s="243"/>
      <c r="K14" s="243"/>
      <c r="L14" s="62"/>
      <c r="M14" s="62"/>
      <c r="N14" s="62"/>
      <c r="O14" s="62"/>
      <c r="P14" s="62"/>
    </row>
    <row r="15" spans="2:16" ht="17.25" customHeight="1" x14ac:dyDescent="0.25">
      <c r="B15" s="113"/>
      <c r="C15" s="113"/>
      <c r="D15" s="113"/>
      <c r="E15" s="113"/>
      <c r="G15" s="242" t="s">
        <v>47</v>
      </c>
      <c r="H15" s="242"/>
      <c r="I15" s="243"/>
      <c r="J15" s="243"/>
      <c r="K15" s="243"/>
      <c r="L15" s="62"/>
      <c r="M15" s="62"/>
      <c r="N15" s="62"/>
      <c r="O15" s="62"/>
      <c r="P15" s="62"/>
    </row>
    <row r="16" spans="2:16" x14ac:dyDescent="0.25">
      <c r="B16" s="113"/>
      <c r="C16" s="113"/>
      <c r="D16" s="113"/>
      <c r="E16" s="113"/>
      <c r="G16" s="242"/>
      <c r="H16" s="242"/>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6" t="s">
        <v>16</v>
      </c>
      <c r="E46" s="237"/>
      <c r="F46" s="101">
        <f>+(A!D47-B!E47)/(A!D47+B!E47)</f>
        <v>-0.9464285714285714</v>
      </c>
      <c r="G46" s="102">
        <f>+(A!E47-B!F47)/(A!E47+B!F47)</f>
        <v>-0.75903614457831325</v>
      </c>
      <c r="H46" s="103">
        <f>+(A!F47-B!G47)/(A!F47+B!G47)</f>
        <v>-1</v>
      </c>
      <c r="I46" s="102">
        <f>+(A!G47-B!H47)/(A!G47+B!H47)</f>
        <v>-1</v>
      </c>
      <c r="J46" s="103">
        <f>+(A!H47-B!I47)/(A!H47+B!I47)</f>
        <v>-0.66985645933014359</v>
      </c>
      <c r="K46" s="102">
        <f>+(A!I47-B!J47)/(A!I47+B!J47)</f>
        <v>-0.80930232558139537</v>
      </c>
      <c r="L46" s="103">
        <f>+(A!J47-B!K47)/(A!J47+B!K47)</f>
        <v>-0.99943730657413488</v>
      </c>
      <c r="M46" s="102">
        <f>+(A!K47-B!L47)/(A!K47+B!L47)</f>
        <v>-0.49732620320855614</v>
      </c>
      <c r="N46" s="103">
        <f>+(A!L47-B!M47)/(A!L47+B!M47)</f>
        <v>-0.81369863013698629</v>
      </c>
      <c r="O46" s="102">
        <f>+(A!M47-B!N47)/(A!M47+B!N47)</f>
        <v>-0.99523771727914911</v>
      </c>
      <c r="P46" s="103">
        <f>+(A!N47-B!O47)/(A!N47+B!O47)</f>
        <v>-0.71519659936238045</v>
      </c>
      <c r="Q46" s="102">
        <f>+(A!O47-B!P47)/(A!O47+B!P47)</f>
        <v>-0.70475227502527804</v>
      </c>
      <c r="R46" s="103">
        <f>+(A!P47-B!Q47)/(A!P47+B!Q47)</f>
        <v>-0.93436474449132678</v>
      </c>
      <c r="S46" s="102">
        <f>+(A!Q47-B!R47)/(A!Q47+B!R47)</f>
        <v>-0.91728280961182995</v>
      </c>
      <c r="T46" s="103">
        <f>+(A!R47-B!S47)/(A!R47+B!S47)</f>
        <v>-0.95035460992907805</v>
      </c>
      <c r="U46" s="102">
        <f>+(A!S47-B!T47)/(A!S47+B!T47)</f>
        <v>-0.65154024511427622</v>
      </c>
      <c r="V46" s="103">
        <f>+(A!T47-B!U47)/(A!T47+B!U47)</f>
        <v>-0.48539857932123126</v>
      </c>
      <c r="W46" s="102">
        <f>+(A!U47-B!V47)/(A!U47+B!V47)</f>
        <v>-0.85118560915780872</v>
      </c>
      <c r="X46" s="103">
        <f>+(A!V47-B!W47)/(A!V47+B!W47)</f>
        <v>-0.82646264626462651</v>
      </c>
      <c r="Y46" s="102">
        <f>+(A!W47-B!X47)/(A!W47+B!X47)</f>
        <v>-0.82826903379993166</v>
      </c>
      <c r="Z46" s="103">
        <f>+(A!X47-B!Y47)/(A!X47+B!Y47)</f>
        <v>-0.68626187791914961</v>
      </c>
      <c r="AA46" s="102">
        <f>+(A!Y47-B!Z47)/(A!Y47+B!Z47)</f>
        <v>-0.78227438284095507</v>
      </c>
      <c r="AB46" s="102">
        <f>+(A!Z47-B!AA47)/(A!Z47+B!AA47)</f>
        <v>-0.87072243346007605</v>
      </c>
      <c r="AC46" s="102">
        <f>+(A!AA47-B!AB47)/(A!AA47+B!AB47)</f>
        <v>-0.86908447589562143</v>
      </c>
      <c r="AD46" s="102">
        <f>+(A!AB47-B!AC47)/(A!AB47+B!AC47)</f>
        <v>-0.91784390341649136</v>
      </c>
      <c r="AE46" s="102">
        <f>+(A!AC47-B!AD47)/(A!AC47+B!AD47)</f>
        <v>-0.89326354119253526</v>
      </c>
    </row>
    <row r="47" spans="4:31" x14ac:dyDescent="0.25">
      <c r="D47" s="238" t="s">
        <v>17</v>
      </c>
      <c r="E47" s="239"/>
      <c r="F47" s="104" t="e">
        <f>+(A!D48-B!E48)/(A!D48+B!E48)</f>
        <v>#DIV/0!</v>
      </c>
      <c r="G47" s="105" t="e">
        <f>+(A!E48-B!F48)/(A!E48+B!F48)</f>
        <v>#DIV/0!</v>
      </c>
      <c r="H47" s="106" t="e">
        <f>+(A!F48-B!G48)/(A!F48+B!G48)</f>
        <v>#DIV/0!</v>
      </c>
      <c r="I47" s="105" t="e">
        <f>+(A!G48-B!H48)/(A!G48+B!H48)</f>
        <v>#DIV/0!</v>
      </c>
      <c r="J47" s="106" t="e">
        <f>+(A!H48-B!I48)/(A!H48+B!I48)</f>
        <v>#DIV/0!</v>
      </c>
      <c r="K47" s="105">
        <f>+(A!I48-B!J48)/(A!I48+B!J48)</f>
        <v>-1</v>
      </c>
      <c r="L47" s="106" t="e">
        <f>+(A!J48-B!K48)/(A!J48+B!K48)</f>
        <v>#DIV/0!</v>
      </c>
      <c r="M47" s="105" t="e">
        <f>+(A!K48-B!L48)/(A!K48+B!L48)</f>
        <v>#DIV/0!</v>
      </c>
      <c r="N47" s="106" t="e">
        <f>+(A!L48-B!M48)/(A!L48+B!M48)</f>
        <v>#DIV/0!</v>
      </c>
      <c r="O47" s="105" t="e">
        <f>+(A!M48-B!N48)/(A!M48+B!N48)</f>
        <v>#DIV/0!</v>
      </c>
      <c r="P47" s="106" t="e">
        <f>+(A!N48-B!O48)/(A!N48+B!O48)</f>
        <v>#DIV/0!</v>
      </c>
      <c r="Q47" s="105">
        <f>+(A!O48-B!P48)/(A!O48+B!P48)</f>
        <v>-1</v>
      </c>
      <c r="R47" s="106">
        <f>+(A!P48-B!Q48)/(A!P48+B!Q48)</f>
        <v>-1</v>
      </c>
      <c r="S47" s="105">
        <f>+(A!Q48-B!R48)/(A!Q48+B!R48)</f>
        <v>-1</v>
      </c>
      <c r="T47" s="106">
        <f>+(A!R48-B!S48)/(A!R48+B!S48)</f>
        <v>-1</v>
      </c>
      <c r="U47" s="105">
        <f>+(A!S48-B!T48)/(A!S48+B!T48)</f>
        <v>-1</v>
      </c>
      <c r="V47" s="106">
        <f>+(A!T48-B!U48)/(A!T48+B!U48)</f>
        <v>-1</v>
      </c>
      <c r="W47" s="105">
        <f>+(A!U48-B!V48)/(A!U48+B!V48)</f>
        <v>-1</v>
      </c>
      <c r="X47" s="106">
        <f>+(A!V48-B!W48)/(A!V48+B!W48)</f>
        <v>-1</v>
      </c>
      <c r="Y47" s="105">
        <f>+(A!W48-B!X48)/(A!W48+B!X48)</f>
        <v>-1</v>
      </c>
      <c r="Z47" s="106">
        <f>+(A!X48-B!Y48)/(A!X48+B!Y48)</f>
        <v>-0.99573560767590619</v>
      </c>
      <c r="AA47" s="105">
        <f>+(A!Y48-B!Z48)/(A!Y48+B!Z48)</f>
        <v>-1</v>
      </c>
      <c r="AB47" s="105">
        <f>+(A!Z48-B!AA48)/(A!Z48+B!AA48)</f>
        <v>-1</v>
      </c>
      <c r="AC47" s="105">
        <f>+(A!AA48-B!AB48)/(A!AA48+B!AB48)</f>
        <v>-1</v>
      </c>
      <c r="AD47" s="105">
        <f>+(A!AB48-B!AC48)/(A!AB48+B!AC48)</f>
        <v>-1</v>
      </c>
      <c r="AE47" s="105">
        <f>+(A!AC48-B!AD48)/(A!AC48+B!AD48)</f>
        <v>-1</v>
      </c>
    </row>
    <row r="48" spans="4:31" x14ac:dyDescent="0.25">
      <c r="D48" s="236" t="s">
        <v>18</v>
      </c>
      <c r="E48" s="237"/>
      <c r="F48" s="104">
        <f>+(A!D49-B!E49)/(A!D49+B!E49)</f>
        <v>-0.10048361096184846</v>
      </c>
      <c r="G48" s="105">
        <f>+(A!E49-B!F49)/(A!E49+B!F49)</f>
        <v>0.49333333333333335</v>
      </c>
      <c r="H48" s="106">
        <f>+(A!F49-B!G49)/(A!F49+B!G49)</f>
        <v>0.60329821346770496</v>
      </c>
      <c r="I48" s="105">
        <f>+(A!G49-B!H49)/(A!G49+B!H49)</f>
        <v>0.45292887029288703</v>
      </c>
      <c r="J48" s="106">
        <f>+(A!H49-B!I49)/(A!H49+B!I49)</f>
        <v>0.60312042905899566</v>
      </c>
      <c r="K48" s="105">
        <f>+(A!I49-B!J49)/(A!I49+B!J49)</f>
        <v>0.36145454545454547</v>
      </c>
      <c r="L48" s="106">
        <f>+(A!J49-B!K49)/(A!J49+B!K49)</f>
        <v>2.1151586368977675E-2</v>
      </c>
      <c r="M48" s="105">
        <f>+(A!K49-B!L49)/(A!K49+B!L49)</f>
        <v>-8.7189478811495372E-2</v>
      </c>
      <c r="N48" s="106">
        <f>+(A!L49-B!M49)/(A!L49+B!M49)</f>
        <v>-0.4563106796116505</v>
      </c>
      <c r="O48" s="105">
        <f>+(A!M49-B!N49)/(A!M49+B!N49)</f>
        <v>0.13472935598577637</v>
      </c>
      <c r="P48" s="106">
        <f>+(A!N49-B!O49)/(A!N49+B!O49)</f>
        <v>9.2839394623898799E-2</v>
      </c>
      <c r="Q48" s="105">
        <f>+(A!O49-B!P49)/(A!O49+B!P49)</f>
        <v>0.23261630815407705</v>
      </c>
      <c r="R48" s="106">
        <f>+(A!P49-B!Q49)/(A!P49+B!Q49)</f>
        <v>0.52458276950834459</v>
      </c>
      <c r="S48" s="105">
        <f>+(A!Q49-B!R49)/(A!Q49+B!R49)</f>
        <v>0.41056696506933471</v>
      </c>
      <c r="T48" s="106">
        <f>+(A!R49-B!S49)/(A!R49+B!S49)</f>
        <v>0.55395923822251925</v>
      </c>
      <c r="U48" s="105">
        <f>+(A!S49-B!T49)/(A!S49+B!T49)</f>
        <v>0.83144345694146493</v>
      </c>
      <c r="V48" s="106">
        <f>+(A!T49-B!U49)/(A!T49+B!U49)</f>
        <v>0.77769806752454829</v>
      </c>
      <c r="W48" s="105">
        <f>+(A!U49-B!V49)/(A!U49+B!V49)</f>
        <v>0.43277446396904723</v>
      </c>
      <c r="X48" s="106">
        <f>+(A!V49-B!W49)/(A!V49+B!W49)</f>
        <v>0.67649722408158441</v>
      </c>
      <c r="Y48" s="105">
        <f>+(A!W49-B!X49)/(A!W49+B!X49)</f>
        <v>0.31442152878938895</v>
      </c>
      <c r="Z48" s="106">
        <f>+(A!X49-B!Y49)/(A!X49+B!Y49)</f>
        <v>0.40055195430331814</v>
      </c>
      <c r="AA48" s="105">
        <f>+(A!Y49-B!Z49)/(A!Y49+B!Z49)</f>
        <v>9.3194428717019592E-2</v>
      </c>
      <c r="AB48" s="105">
        <f>+(A!Z49-B!AA49)/(A!Z49+B!AA49)</f>
        <v>0.1644528779253637</v>
      </c>
      <c r="AC48" s="105">
        <f>+(A!AA49-B!AB49)/(A!AA49+B!AB49)</f>
        <v>0.21389717494297245</v>
      </c>
      <c r="AD48" s="105">
        <f>+(A!AB49-B!AC49)/(A!AB49+B!AC49)</f>
        <v>0.65778648383937321</v>
      </c>
      <c r="AE48" s="105">
        <f>+(A!AC49-B!AD49)/(A!AC49+B!AD49)</f>
        <v>0.76269026548672569</v>
      </c>
    </row>
    <row r="49" spans="4:31" x14ac:dyDescent="0.25">
      <c r="D49" s="238" t="s">
        <v>19</v>
      </c>
      <c r="E49" s="239"/>
      <c r="F49" s="104" t="e">
        <f>+(A!D50-B!E50)/(A!D50+B!E50)</f>
        <v>#DIV/0!</v>
      </c>
      <c r="G49" s="105" t="e">
        <f>+(A!E50-B!F50)/(A!E50+B!F50)</f>
        <v>#DIV/0!</v>
      </c>
      <c r="H49" s="106" t="e">
        <f>+(A!F50-B!G50)/(A!F50+B!G50)</f>
        <v>#DIV/0!</v>
      </c>
      <c r="I49" s="105" t="e">
        <f>+(A!G50-B!H50)/(A!G50+B!H50)</f>
        <v>#DIV/0!</v>
      </c>
      <c r="J49" s="106" t="e">
        <f>+(A!H50-B!I50)/(A!H50+B!I50)</f>
        <v>#DIV/0!</v>
      </c>
      <c r="K49" s="105" t="e">
        <f>+(A!I50-B!J50)/(A!I50+B!J50)</f>
        <v>#DIV/0!</v>
      </c>
      <c r="L49" s="106" t="e">
        <f>+(A!J50-B!K50)/(A!J50+B!K50)</f>
        <v>#DIV/0!</v>
      </c>
      <c r="M49" s="105" t="e">
        <f>+(A!K50-B!L50)/(A!K50+B!L50)</f>
        <v>#DIV/0!</v>
      </c>
      <c r="N49" s="106" t="e">
        <f>+(A!L50-B!M50)/(A!L50+B!M50)</f>
        <v>#DIV/0!</v>
      </c>
      <c r="O49" s="105" t="e">
        <f>+(A!M50-B!N50)/(A!M50+B!N50)</f>
        <v>#DIV/0!</v>
      </c>
      <c r="P49" s="106" t="e">
        <f>+(A!N50-B!O50)/(A!N50+B!O50)</f>
        <v>#DIV/0!</v>
      </c>
      <c r="Q49" s="105" t="e">
        <f>+(A!O50-B!P50)/(A!O50+B!P50)</f>
        <v>#DIV/0!</v>
      </c>
      <c r="R49" s="106" t="e">
        <f>+(A!P50-B!Q50)/(A!P50+B!Q50)</f>
        <v>#DIV/0!</v>
      </c>
      <c r="S49" s="105" t="e">
        <f>+(A!Q50-B!R50)/(A!Q50+B!R50)</f>
        <v>#DIV/0!</v>
      </c>
      <c r="T49" s="106" t="e">
        <f>+(A!R50-B!S50)/(A!R50+B!S50)</f>
        <v>#DIV/0!</v>
      </c>
      <c r="U49" s="105">
        <f>+(A!S50-B!T50)/(A!S50+B!T50)</f>
        <v>1</v>
      </c>
      <c r="V49" s="106">
        <f>+(A!T50-B!U50)/(A!T50+B!U50)</f>
        <v>-1</v>
      </c>
      <c r="W49" s="105">
        <f>+(A!U50-B!V50)/(A!U50+B!V50)</f>
        <v>1</v>
      </c>
      <c r="X49" s="106">
        <f>+(A!V50-B!W50)/(A!V50+B!W50)</f>
        <v>-1</v>
      </c>
      <c r="Y49" s="105" t="e">
        <f>+(A!W50-B!X50)/(A!W50+B!X50)</f>
        <v>#DIV/0!</v>
      </c>
      <c r="Z49" s="106" t="e">
        <f>+(A!X50-B!Y50)/(A!X50+B!Y50)</f>
        <v>#DIV/0!</v>
      </c>
      <c r="AA49" s="105">
        <f>+(A!Y50-B!Z50)/(A!Y50+B!Z50)</f>
        <v>1</v>
      </c>
      <c r="AB49" s="105">
        <f>+(A!Z50-B!AA50)/(A!Z50+B!AA50)</f>
        <v>-1</v>
      </c>
      <c r="AC49" s="105">
        <f>+(A!AA50-B!AB50)/(A!AA50+B!AB50)</f>
        <v>-1</v>
      </c>
      <c r="AD49" s="105">
        <f>+(A!AB50-B!AC50)/(A!AB50+B!AC50)</f>
        <v>0.98566308243727596</v>
      </c>
      <c r="AE49" s="105">
        <f>+(A!AC50-B!AD50)/(A!AC50+B!AD50)</f>
        <v>0.98405239925957566</v>
      </c>
    </row>
    <row r="50" spans="4:31" x14ac:dyDescent="0.25">
      <c r="D50" s="236" t="s">
        <v>20</v>
      </c>
      <c r="E50" s="237"/>
      <c r="F50" s="104" t="e">
        <f>+(A!D51-B!E51)/(A!D51+B!E51)</f>
        <v>#DIV/0!</v>
      </c>
      <c r="G50" s="105" t="e">
        <f>+(A!E51-B!F51)/(A!E51+B!F51)</f>
        <v>#DIV/0!</v>
      </c>
      <c r="H50" s="106" t="e">
        <f>+(A!F51-B!G51)/(A!F51+B!G51)</f>
        <v>#DIV/0!</v>
      </c>
      <c r="I50" s="105" t="e">
        <f>+(A!G51-B!H51)/(A!G51+B!H51)</f>
        <v>#DIV/0!</v>
      </c>
      <c r="J50" s="106" t="e">
        <f>+(A!H51-B!I51)/(A!H51+B!I51)</f>
        <v>#DIV/0!</v>
      </c>
      <c r="K50" s="105" t="e">
        <f>+(A!I51-B!J51)/(A!I51+B!J51)</f>
        <v>#DIV/0!</v>
      </c>
      <c r="L50" s="106" t="e">
        <f>+(A!J51-B!K51)/(A!J51+B!K51)</f>
        <v>#DIV/0!</v>
      </c>
      <c r="M50" s="105" t="e">
        <f>+(A!K51-B!L51)/(A!K51+B!L51)</f>
        <v>#DIV/0!</v>
      </c>
      <c r="N50" s="106" t="e">
        <f>+(A!L51-B!M51)/(A!L51+B!M51)</f>
        <v>#DIV/0!</v>
      </c>
      <c r="O50" s="105" t="e">
        <f>+(A!M51-B!N51)/(A!M51+B!N51)</f>
        <v>#DIV/0!</v>
      </c>
      <c r="P50" s="106">
        <f>+(A!N51-B!O51)/(A!N51+B!O51)</f>
        <v>-1</v>
      </c>
      <c r="Q50" s="105">
        <f>+(A!O51-B!P51)/(A!O51+B!P51)</f>
        <v>-1</v>
      </c>
      <c r="R50" s="106">
        <f>+(A!P51-B!Q51)/(A!P51+B!Q51)</f>
        <v>0.84615384615384615</v>
      </c>
      <c r="S50" s="105" t="e">
        <f>+(A!Q51-B!R51)/(A!Q51+B!R51)</f>
        <v>#DIV/0!</v>
      </c>
      <c r="T50" s="106">
        <f>+(A!R51-B!S51)/(A!R51+B!S51)</f>
        <v>0.6</v>
      </c>
      <c r="U50" s="105">
        <f>+(A!S51-B!T51)/(A!S51+B!T51)</f>
        <v>0.96638655462184875</v>
      </c>
      <c r="V50" s="106">
        <f>+(A!T51-B!U51)/(A!T51+B!U51)</f>
        <v>-1</v>
      </c>
      <c r="W50" s="105">
        <f>+(A!U51-B!V51)/(A!U51+B!V51)</f>
        <v>-1</v>
      </c>
      <c r="X50" s="106">
        <f>+(A!V51-B!W51)/(A!V51+B!W51)</f>
        <v>-1</v>
      </c>
      <c r="Y50" s="105">
        <f>+(A!W51-B!X51)/(A!W51+B!X51)</f>
        <v>-1</v>
      </c>
      <c r="Z50" s="106">
        <f>+(A!X51-B!Y51)/(A!X51+B!Y51)</f>
        <v>-1</v>
      </c>
      <c r="AA50" s="105">
        <f>+(A!Y51-B!Z51)/(A!Y51+B!Z51)</f>
        <v>-1</v>
      </c>
      <c r="AB50" s="105">
        <f>+(A!Z51-B!AA51)/(A!Z51+B!AA51)</f>
        <v>-1</v>
      </c>
      <c r="AC50" s="105">
        <f>+(A!AA51-B!AB51)/(A!AA51+B!AB51)</f>
        <v>-1</v>
      </c>
      <c r="AD50" s="105">
        <f>+(A!AB51-B!AC51)/(A!AB51+B!AC51)</f>
        <v>-1</v>
      </c>
      <c r="AE50" s="105">
        <f>+(A!AC51-B!AD51)/(A!AC51+B!AD51)</f>
        <v>-1</v>
      </c>
    </row>
    <row r="51" spans="4:31" x14ac:dyDescent="0.25">
      <c r="D51" s="238" t="s">
        <v>21</v>
      </c>
      <c r="E51" s="239"/>
      <c r="F51" s="104">
        <f>+(A!D52-B!E52)/(A!D52+B!E52)</f>
        <v>0.58371219608618308</v>
      </c>
      <c r="G51" s="105">
        <f>+(A!E52-B!F52)/(A!E52+B!F52)</f>
        <v>0.61656506201387429</v>
      </c>
      <c r="H51" s="106">
        <f>+(A!F52-B!G52)/(A!F52+B!G52)</f>
        <v>0.43320713899405083</v>
      </c>
      <c r="I51" s="105">
        <f>+(A!G52-B!H52)/(A!G52+B!H52)</f>
        <v>0.24195298372513563</v>
      </c>
      <c r="J51" s="106">
        <f>+(A!H52-B!I52)/(A!H52+B!I52)</f>
        <v>0.22641509433962265</v>
      </c>
      <c r="K51" s="105">
        <f>+(A!I52-B!J52)/(A!I52+B!J52)</f>
        <v>1.5119443604475355E-2</v>
      </c>
      <c r="L51" s="106">
        <f>+(A!J52-B!K52)/(A!J52+B!K52)</f>
        <v>0.17202052841665083</v>
      </c>
      <c r="M51" s="105">
        <f>+(A!K52-B!L52)/(A!K52+B!L52)</f>
        <v>-0.22694262890341321</v>
      </c>
      <c r="N51" s="106">
        <f>+(A!L52-B!M52)/(A!L52+B!M52)</f>
        <v>-0.11343506562800128</v>
      </c>
      <c r="O51" s="105">
        <f>+(A!M52-B!N52)/(A!M52+B!N52)</f>
        <v>-0.41024303744654217</v>
      </c>
      <c r="P51" s="106">
        <f>+(A!N52-B!O52)/(A!N52+B!O52)</f>
        <v>-0.4743175487465181</v>
      </c>
      <c r="Q51" s="105">
        <f>+(A!O52-B!P52)/(A!O52+B!P52)</f>
        <v>-0.65291302195081702</v>
      </c>
      <c r="R51" s="106">
        <f>+(A!P52-B!Q52)/(A!P52+B!Q52)</f>
        <v>-0.71215191339084116</v>
      </c>
      <c r="S51" s="105">
        <f>+(A!Q52-B!R52)/(A!Q52+B!R52)</f>
        <v>-0.60469189533464252</v>
      </c>
      <c r="T51" s="106">
        <f>+(A!R52-B!S52)/(A!R52+B!S52)</f>
        <v>-0.54840700455141556</v>
      </c>
      <c r="U51" s="105">
        <f>+(A!S52-B!T52)/(A!S52+B!T52)</f>
        <v>-0.51953323186199896</v>
      </c>
      <c r="V51" s="106">
        <f>+(A!T52-B!U52)/(A!T52+B!U52)</f>
        <v>-0.58886872353297037</v>
      </c>
      <c r="W51" s="105">
        <f>+(A!U52-B!V52)/(A!U52+B!V52)</f>
        <v>-0.64078303425774874</v>
      </c>
      <c r="X51" s="106">
        <f>+(A!V52-B!W52)/(A!V52+B!W52)</f>
        <v>-0.50862647076754253</v>
      </c>
      <c r="Y51" s="105">
        <f>+(A!W52-B!X52)/(A!W52+B!X52)</f>
        <v>-0.51515151515151514</v>
      </c>
      <c r="Z51" s="106">
        <f>+(A!X52-B!Y52)/(A!X52+B!Y52)</f>
        <v>-0.55094247643808902</v>
      </c>
      <c r="AA51" s="105">
        <f>+(A!Y52-B!Z52)/(A!Y52+B!Z52)</f>
        <v>-0.61767138617233497</v>
      </c>
      <c r="AB51" s="105">
        <f>+(A!Z52-B!AA52)/(A!Z52+B!AA52)</f>
        <v>-0.70856700831560626</v>
      </c>
      <c r="AC51" s="105">
        <f>+(A!AA52-B!AB52)/(A!AA52+B!AB52)</f>
        <v>-0.62419527896995708</v>
      </c>
      <c r="AD51" s="105">
        <f>+(A!AB52-B!AC52)/(A!AB52+B!AC52)</f>
        <v>-0.5368820552744259</v>
      </c>
      <c r="AE51" s="105">
        <f>+(A!AC52-B!AD52)/(A!AC52+B!AD52)</f>
        <v>-0.42741191662054973</v>
      </c>
    </row>
    <row r="52" spans="4:31" x14ac:dyDescent="0.25">
      <c r="D52" s="236" t="s">
        <v>22</v>
      </c>
      <c r="E52" s="237"/>
      <c r="F52" s="104">
        <f>+(A!D53-B!E53)/(A!D53+B!E53)</f>
        <v>-0.18118195956454122</v>
      </c>
      <c r="G52" s="105">
        <f>+(A!E53-B!F53)/(A!E53+B!F53)</f>
        <v>-0.64971751412429379</v>
      </c>
      <c r="H52" s="106">
        <f>+(A!F53-B!G53)/(A!F53+B!G53)</f>
        <v>-0.74664710813076274</v>
      </c>
      <c r="I52" s="105">
        <f>+(A!G53-B!H53)/(A!G53+B!H53)</f>
        <v>-0.70536604827448635</v>
      </c>
      <c r="J52" s="106">
        <f>+(A!H53-B!I53)/(A!H53+B!I53)</f>
        <v>-0.1993384401114206</v>
      </c>
      <c r="K52" s="105">
        <f>+(A!I53-B!J53)/(A!I53+B!J53)</f>
        <v>-0.71277137906431554</v>
      </c>
      <c r="L52" s="106">
        <f>+(A!J53-B!K53)/(A!J53+B!K53)</f>
        <v>-0.5853558206499383</v>
      </c>
      <c r="M52" s="105">
        <f>+(A!K53-B!L53)/(A!K53+B!L53)</f>
        <v>-0.56969655455853141</v>
      </c>
      <c r="N52" s="106">
        <f>+(A!L53-B!M53)/(A!L53+B!M53)</f>
        <v>-0.59632460813836774</v>
      </c>
      <c r="O52" s="105">
        <f>+(A!M53-B!N53)/(A!M53+B!N53)</f>
        <v>-0.46206254003377395</v>
      </c>
      <c r="P52" s="106">
        <f>+(A!N53-B!O53)/(A!N53+B!O53)</f>
        <v>-0.49554030874785593</v>
      </c>
      <c r="Q52" s="105">
        <f>+(A!O53-B!P53)/(A!O53+B!P53)</f>
        <v>-0.55863397288688055</v>
      </c>
      <c r="R52" s="106">
        <f>+(A!P53-B!Q53)/(A!P53+B!Q53)</f>
        <v>-0.53596818893842635</v>
      </c>
      <c r="S52" s="105">
        <f>+(A!Q53-B!R53)/(A!Q53+B!R53)</f>
        <v>-0.41274427400714436</v>
      </c>
      <c r="T52" s="106">
        <f>+(A!R53-B!S53)/(A!R53+B!S53)</f>
        <v>-0.41242383558814416</v>
      </c>
      <c r="U52" s="105">
        <f>+(A!S53-B!T53)/(A!S53+B!T53)</f>
        <v>-0.50985890997630379</v>
      </c>
      <c r="V52" s="106">
        <f>+(A!T53-B!U53)/(A!T53+B!U53)</f>
        <v>-0.6932894023439129</v>
      </c>
      <c r="W52" s="105">
        <f>+(A!U53-B!V53)/(A!U53+B!V53)</f>
        <v>-0.56571657227283922</v>
      </c>
      <c r="X52" s="106">
        <f>+(A!V53-B!W53)/(A!V53+B!W53)</f>
        <v>-0.6239552790946209</v>
      </c>
      <c r="Y52" s="105">
        <f>+(A!W53-B!X53)/(A!W53+B!X53)</f>
        <v>-0.64909590078576163</v>
      </c>
      <c r="Z52" s="106">
        <f>+(A!X53-B!Y53)/(A!X53+B!Y53)</f>
        <v>-0.52966912770030083</v>
      </c>
      <c r="AA52" s="105">
        <f>+(A!Y53-B!Z53)/(A!Y53+B!Z53)</f>
        <v>-0.53988460274096828</v>
      </c>
      <c r="AB52" s="105">
        <f>+(A!Z53-B!AA53)/(A!Z53+B!AA53)</f>
        <v>-0.64998756366860966</v>
      </c>
      <c r="AC52" s="105">
        <f>+(A!AA53-B!AB53)/(A!AA53+B!AB53)</f>
        <v>-0.70129683882731353</v>
      </c>
      <c r="AD52" s="105">
        <f>+(A!AB53-B!AC53)/(A!AB53+B!AC53)</f>
        <v>-0.71332273601931417</v>
      </c>
      <c r="AE52" s="105">
        <f>+(A!AC53-B!AD53)/(A!AC53+B!AD53)</f>
        <v>-0.91093105122602569</v>
      </c>
    </row>
    <row r="53" spans="4:31" x14ac:dyDescent="0.25">
      <c r="D53" s="238" t="s">
        <v>23</v>
      </c>
      <c r="E53" s="239"/>
      <c r="F53" s="104">
        <f>+(A!D54-B!E54)/(A!D54+B!E54)</f>
        <v>-0.98227637773469956</v>
      </c>
      <c r="G53" s="105">
        <f>+(A!E54-B!F54)/(A!E54+B!F54)</f>
        <v>-0.981537613667677</v>
      </c>
      <c r="H53" s="106">
        <f>+(A!F54-B!G54)/(A!F54+B!G54)</f>
        <v>-1</v>
      </c>
      <c r="I53" s="105">
        <f>+(A!G54-B!H54)/(A!G54+B!H54)</f>
        <v>-0.99889709937134663</v>
      </c>
      <c r="J53" s="106">
        <f>+(A!H54-B!I54)/(A!H54+B!I54)</f>
        <v>-0.99967713294051175</v>
      </c>
      <c r="K53" s="105">
        <f>+(A!I54-B!J54)/(A!I54+B!J54)</f>
        <v>-0.99847065570636595</v>
      </c>
      <c r="L53" s="106">
        <f>+(A!J54-B!K54)/(A!J54+B!K54)</f>
        <v>-0.99707955050472985</v>
      </c>
      <c r="M53" s="105">
        <f>+(A!K54-B!L54)/(A!K54+B!L54)</f>
        <v>-0.99993217119989153</v>
      </c>
      <c r="N53" s="106">
        <f>+(A!L54-B!M54)/(A!L54+B!M54)</f>
        <v>-0.99190146785895061</v>
      </c>
      <c r="O53" s="105">
        <f>+(A!M54-B!N54)/(A!M54+B!N54)</f>
        <v>-0.98640267794587022</v>
      </c>
      <c r="P53" s="106">
        <f>+(A!N54-B!O54)/(A!N54+B!O54)</f>
        <v>-0.96102624363493927</v>
      </c>
      <c r="Q53" s="105">
        <f>+(A!O54-B!P54)/(A!O54+B!P54)</f>
        <v>-0.97484639362871406</v>
      </c>
      <c r="R53" s="106">
        <f>+(A!P54-B!Q54)/(A!P54+B!Q54)</f>
        <v>-0.98803023240327625</v>
      </c>
      <c r="S53" s="105">
        <f>+(A!Q54-B!R54)/(A!Q54+B!R54)</f>
        <v>-0.97777922222634917</v>
      </c>
      <c r="T53" s="106">
        <f>+(A!R54-B!S54)/(A!R54+B!S54)</f>
        <v>-0.96060031654874289</v>
      </c>
      <c r="U53" s="105">
        <f>+(A!S54-B!T54)/(A!S54+B!T54)</f>
        <v>-0.99780223260232759</v>
      </c>
      <c r="V53" s="106">
        <f>+(A!T54-B!U54)/(A!T54+B!U54)</f>
        <v>-0.99830384844920794</v>
      </c>
      <c r="W53" s="105">
        <f>+(A!U54-B!V54)/(A!U54+B!V54)</f>
        <v>-0.99685156308012179</v>
      </c>
      <c r="X53" s="106">
        <f>+(A!V54-B!W54)/(A!V54+B!W54)</f>
        <v>-0.99432073670270105</v>
      </c>
      <c r="Y53" s="105">
        <f>+(A!W54-B!X54)/(A!W54+B!X54)</f>
        <v>-0.99050264313233582</v>
      </c>
      <c r="Z53" s="106">
        <f>+(A!X54-B!Y54)/(A!X54+B!Y54)</f>
        <v>-0.98214564456304398</v>
      </c>
      <c r="AA53" s="105">
        <f>+(A!Y54-B!Z54)/(A!Y54+B!Z54)</f>
        <v>-0.99514991181657853</v>
      </c>
      <c r="AB53" s="105">
        <f>+(A!Z54-B!AA54)/(A!Z54+B!AA54)</f>
        <v>-0.92065563426735886</v>
      </c>
      <c r="AC53" s="105">
        <f>+(A!AA54-B!AB54)/(A!AA54+B!AB54)</f>
        <v>-0.9928584520762761</v>
      </c>
      <c r="AD53" s="105">
        <f>+(A!AB54-B!AC54)/(A!AB54+B!AC54)</f>
        <v>-0.99804470711035642</v>
      </c>
      <c r="AE53" s="105">
        <f>+(A!AC54-B!AD54)/(A!AC54+B!AD54)</f>
        <v>-0.86619316584045059</v>
      </c>
    </row>
    <row r="54" spans="4:31" x14ac:dyDescent="0.25">
      <c r="D54" s="236" t="s">
        <v>24</v>
      </c>
      <c r="E54" s="237"/>
      <c r="F54" s="104">
        <f>+(A!D55-B!E55)/(A!D55+B!E55)</f>
        <v>-0.91653081186827523</v>
      </c>
      <c r="G54" s="105">
        <f>+(A!E55-B!F55)/(A!E55+B!F55)</f>
        <v>-0.99540361964952595</v>
      </c>
      <c r="H54" s="106">
        <f>+(A!F55-B!G55)/(A!F55+B!G55)</f>
        <v>-0.98789189189189186</v>
      </c>
      <c r="I54" s="105">
        <f>+(A!G55-B!H55)/(A!G55+B!H55)</f>
        <v>-1</v>
      </c>
      <c r="J54" s="106">
        <f>+(A!H55-B!I55)/(A!H55+B!I55)</f>
        <v>-0.92282196969696972</v>
      </c>
      <c r="K54" s="105">
        <f>+(A!I55-B!J55)/(A!I55+B!J55)</f>
        <v>-0.99567193248214669</v>
      </c>
      <c r="L54" s="106">
        <f>+(A!J55-B!K55)/(A!J55+B!K55)</f>
        <v>-0.99881982690794646</v>
      </c>
      <c r="M54" s="105">
        <f>+(A!K55-B!L55)/(A!K55+B!L55)</f>
        <v>-0.99883018132189516</v>
      </c>
      <c r="N54" s="106">
        <f>+(A!L55-B!M55)/(A!L55+B!M55)</f>
        <v>-0.93039870938004143</v>
      </c>
      <c r="O54" s="105">
        <f>+(A!M55-B!N55)/(A!M55+B!N55)</f>
        <v>-0.90790402258292169</v>
      </c>
      <c r="P54" s="106">
        <f>+(A!N55-B!O55)/(A!N55+B!O55)</f>
        <v>-0.99661064821352918</v>
      </c>
      <c r="Q54" s="105">
        <f>+(A!O55-B!P55)/(A!O55+B!P55)</f>
        <v>-0.99079552925706771</v>
      </c>
      <c r="R54" s="106">
        <f>+(A!P55-B!Q55)/(A!P55+B!Q55)</f>
        <v>-0.93552352981353737</v>
      </c>
      <c r="S54" s="105">
        <f>+(A!Q55-B!R55)/(A!Q55+B!R55)</f>
        <v>-0.92450600669598892</v>
      </c>
      <c r="T54" s="106">
        <f>+(A!R55-B!S55)/(A!R55+B!S55)</f>
        <v>-0.89493035423884604</v>
      </c>
      <c r="U54" s="105">
        <f>+(A!S55-B!T55)/(A!S55+B!T55)</f>
        <v>-0.9582916053019146</v>
      </c>
      <c r="V54" s="106">
        <f>+(A!T55-B!U55)/(A!T55+B!U55)</f>
        <v>-0.98676475764722449</v>
      </c>
      <c r="W54" s="105">
        <f>+(A!U55-B!V55)/(A!U55+B!V55)</f>
        <v>-0.98953351980510695</v>
      </c>
      <c r="X54" s="106">
        <f>+(A!V55-B!W55)/(A!V55+B!W55)</f>
        <v>-0.97415185783521807</v>
      </c>
      <c r="Y54" s="105">
        <f>+(A!W55-B!X55)/(A!W55+B!X55)</f>
        <v>-0.98036028119507912</v>
      </c>
      <c r="Z54" s="106">
        <f>+(A!X55-B!Y55)/(A!X55+B!Y55)</f>
        <v>-0.96165111982335183</v>
      </c>
      <c r="AA54" s="105">
        <f>+(A!Y55-B!Z55)/(A!Y55+B!Z55)</f>
        <v>-0.93999142734676377</v>
      </c>
      <c r="AB54" s="105">
        <f>+(A!Z55-B!AA55)/(A!Z55+B!AA55)</f>
        <v>-0.9537195834265404</v>
      </c>
      <c r="AC54" s="105">
        <f>+(A!AA55-B!AB55)/(A!AA55+B!AB55)</f>
        <v>-0.93976520811099251</v>
      </c>
      <c r="AD54" s="105">
        <f>+(A!AB55-B!AC55)/(A!AB55+B!AC55)</f>
        <v>-0.93152407610238941</v>
      </c>
      <c r="AE54" s="105">
        <f>+(A!AC55-B!AD55)/(A!AC55+B!AD55)</f>
        <v>-0.94158561411445374</v>
      </c>
    </row>
    <row r="55" spans="4:31" ht="15.75" thickBot="1" x14ac:dyDescent="0.3">
      <c r="D55" s="234" t="s">
        <v>25</v>
      </c>
      <c r="E55" s="235"/>
      <c r="F55" s="107">
        <f>+(A!D56-B!E56)/(A!D56+B!E56)</f>
        <v>-1</v>
      </c>
      <c r="G55" s="108">
        <f>+(A!E56-B!F56)/(A!E56+B!F56)</f>
        <v>-1</v>
      </c>
      <c r="H55" s="109">
        <f>+(A!F56-B!G56)/(A!F56+B!G56)</f>
        <v>-1</v>
      </c>
      <c r="I55" s="108">
        <f>+(A!G56-B!H56)/(A!G56+B!H56)</f>
        <v>-1</v>
      </c>
      <c r="J55" s="109">
        <f>+(A!H56-B!I56)/(A!H56+B!I56)</f>
        <v>-1</v>
      </c>
      <c r="K55" s="108"/>
      <c r="L55" s="109">
        <f>+(A!J56-B!K56)/(A!J56+B!K56)</f>
        <v>-1</v>
      </c>
      <c r="M55" s="108">
        <f>+(A!K56-B!L56)/(A!K56+B!L56)</f>
        <v>-1</v>
      </c>
      <c r="N55" s="109">
        <f>+(A!L56-B!M56)/(A!L56+B!M56)</f>
        <v>-1</v>
      </c>
      <c r="O55" s="108">
        <f>+(A!M56-B!N56)/(A!M56+B!N56)</f>
        <v>-1</v>
      </c>
      <c r="P55" s="109">
        <f>+(A!N56-B!O56)/(A!N56+B!O56)</f>
        <v>-1</v>
      </c>
      <c r="Q55" s="108">
        <f>+(A!O56-B!P56)/(A!O56+B!P56)</f>
        <v>-0.99962921764923984</v>
      </c>
      <c r="R55" s="109">
        <f>+(A!P56-B!Q56)/(A!P56+B!Q56)</f>
        <v>-0.99954747718530812</v>
      </c>
      <c r="S55" s="108">
        <f>+(A!Q56-B!R56)/(A!Q56+B!R56)</f>
        <v>-0.99980803378605365</v>
      </c>
      <c r="T55" s="109">
        <f>+(A!R56-B!S56)/(A!R56+B!S56)</f>
        <v>-0.99824740762377684</v>
      </c>
      <c r="U55" s="108">
        <f>+(A!S56-B!T56)/(A!S56+B!T56)</f>
        <v>-0.99736270555383189</v>
      </c>
      <c r="V55" s="109">
        <f>+(A!T56-B!U56)/(A!T56+B!U56)</f>
        <v>-0.99930867611475982</v>
      </c>
      <c r="W55" s="108">
        <f>+(A!U56-B!V56)/(A!U56+B!V56)</f>
        <v>-0.99945424777151171</v>
      </c>
      <c r="X55" s="109">
        <f>+(A!V56-B!W56)/(A!V56+B!W56)</f>
        <v>-0.99883684516619697</v>
      </c>
      <c r="Y55" s="108">
        <f>+(A!W56-B!X56)/(A!W56+B!X56)</f>
        <v>-0.99971851799725553</v>
      </c>
      <c r="Z55" s="109">
        <f>+(A!X56-B!Y56)/(A!X56+B!Y56)</f>
        <v>-1</v>
      </c>
      <c r="AA55" s="108">
        <f>+(A!Y56-B!Z56)/(A!Y56+B!Z56)</f>
        <v>-0.99874928344363956</v>
      </c>
      <c r="AB55" s="108">
        <f>+(A!Z56-B!AA56)/(A!Z56+B!AA56)</f>
        <v>-0.99939533196275243</v>
      </c>
      <c r="AC55" s="108">
        <f>+(A!AA56-B!AB56)/(A!AA56+B!AB56)</f>
        <v>-0.99829205807002563</v>
      </c>
      <c r="AD55" s="108">
        <f>+(A!AB56-B!AC56)/(A!AB56+B!AC56)</f>
        <v>-0.99921650561504305</v>
      </c>
      <c r="AE55" s="108">
        <f>+(A!AC56-B!AD56)/(A!AC56+B!AD56)</f>
        <v>-0.99355244535304288</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6" t="s">
        <v>16</v>
      </c>
      <c r="E59" s="237"/>
      <c r="F59" s="110" t="str">
        <f>+IF(F46&gt;0.33, "COMERCIO INTRAINDUSTRIAL", "INDICIO DE COMERCIO INTRAINDUSTRIAL")</f>
        <v>INDICIO DE COMERCIO INTRAINDUSTRIAL</v>
      </c>
      <c r="G59" s="141" t="str">
        <f t="shared" ref="G59:AA59" si="0">+IF(G46&gt;0.33, "COMERCIO INTRAINDUSTRIAL", "INDICIO DE COMERCIO INTRAINDUSTRIAL")</f>
        <v>INDICIO DE COMERCIO INTRAINDUSTRIAL</v>
      </c>
      <c r="H59" s="110" t="str">
        <f t="shared" si="0"/>
        <v>INDICIO DE COMERCIO INTRAINDUSTRIAL</v>
      </c>
      <c r="I59" s="141" t="str">
        <f t="shared" si="0"/>
        <v>INDICIO DE COMERCIO INTRAINDUSTRIAL</v>
      </c>
      <c r="J59" s="110" t="str">
        <f t="shared" si="0"/>
        <v>INDICIO DE COMERCIO INTRAINDUSTRIAL</v>
      </c>
      <c r="K59" s="141" t="str">
        <f t="shared" si="0"/>
        <v>INDICIO DE COMERCIO INTRAINDUSTRIAL</v>
      </c>
      <c r="L59" s="110" t="str">
        <f t="shared" si="0"/>
        <v>INDICIO DE COMERCIO INTRAINDUSTRIAL</v>
      </c>
      <c r="M59" s="141" t="str">
        <f t="shared" si="0"/>
        <v>INDICIO DE COMERCIO INTRAINDUSTRIAL</v>
      </c>
      <c r="N59" s="110" t="str">
        <f t="shared" si="0"/>
        <v>INDICIO DE COMERCIO INTRAINDUSTRIAL</v>
      </c>
      <c r="O59" s="141" t="str">
        <f t="shared" si="0"/>
        <v>INDICIO DE COMERCIO INTRAINDUSTRIAL</v>
      </c>
      <c r="P59" s="110" t="str">
        <f t="shared" si="0"/>
        <v>INDICIO DE COMERCIO INTRAINDUSTRIAL</v>
      </c>
      <c r="Q59" s="141" t="str">
        <f t="shared" si="0"/>
        <v>INDICIO DE COMERCIO INTRAINDUSTRIAL</v>
      </c>
      <c r="R59" s="110" t="str">
        <f t="shared" si="0"/>
        <v>INDICIO DE COMERCIO INTRAINDUSTRIAL</v>
      </c>
      <c r="S59" s="141" t="str">
        <f t="shared" si="0"/>
        <v>INDICIO DE COMERCIO INTRAINDUSTRIAL</v>
      </c>
      <c r="T59" s="110" t="str">
        <f t="shared" si="0"/>
        <v>INDICIO DE COMERCIO INTRAINDUSTRIAL</v>
      </c>
      <c r="U59" s="141" t="str">
        <f t="shared" si="0"/>
        <v>INDICIO DE COMERCIO INTRAINDUSTRIAL</v>
      </c>
      <c r="V59" s="110" t="str">
        <f t="shared" si="0"/>
        <v>INDICIO DE COMERCIO INTRAINDUSTRIAL</v>
      </c>
      <c r="W59" s="141" t="str">
        <f t="shared" si="0"/>
        <v>INDICIO DE COMERCIO INTRAINDUSTRIAL</v>
      </c>
      <c r="X59" s="110" t="str">
        <f t="shared" si="0"/>
        <v>INDICIO DE COMERCIO INTRAINDUSTRIAL</v>
      </c>
      <c r="Y59" s="141" t="str">
        <f t="shared" si="0"/>
        <v>INDICIO DE COMERCIO INTRAINDUSTRIAL</v>
      </c>
      <c r="Z59" s="110" t="str">
        <f t="shared" si="0"/>
        <v>INDICIO DE 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INDICIO DE COMERCIO INTRAINDUSTRIAL</v>
      </c>
      <c r="AD59" s="142" t="str">
        <f t="shared" ref="AD59:AE59" si="2">+IF(AD46&gt;0.33, "COMERCIO INTRAINDUSTRIAL", "INDICIO DE COMERCIO INTRAINDUSTRIAL")</f>
        <v>INDICIO DE COMERCIO INTRAINDUSTRIAL</v>
      </c>
      <c r="AE59" s="142" t="str">
        <f t="shared" si="2"/>
        <v>INDICIO DE COMERCIO INTRAINDUSTRIAL</v>
      </c>
    </row>
    <row r="60" spans="4:31" x14ac:dyDescent="0.25">
      <c r="D60" s="238" t="s">
        <v>17</v>
      </c>
      <c r="E60" s="239"/>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str">
        <f t="shared" si="3"/>
        <v>INDICIO DE COMERCIO INTRAINDUSTRIAL</v>
      </c>
      <c r="L60" s="111" t="e">
        <f t="shared" si="3"/>
        <v>#DIV/0!</v>
      </c>
      <c r="M60" s="140" t="e">
        <f t="shared" si="3"/>
        <v>#DIV/0!</v>
      </c>
      <c r="N60" s="111" t="e">
        <f t="shared" si="3"/>
        <v>#DIV/0!</v>
      </c>
      <c r="O60" s="140" t="e">
        <f t="shared" si="3"/>
        <v>#DIV/0!</v>
      </c>
      <c r="P60" s="111" t="e">
        <f t="shared" si="3"/>
        <v>#DIV/0!</v>
      </c>
      <c r="Q60" s="140" t="str">
        <f t="shared" si="3"/>
        <v>INDICIO DE COMERCIO INTRAINDUSTRIAL</v>
      </c>
      <c r="R60" s="111" t="str">
        <f t="shared" si="3"/>
        <v>INDICIO DE COMERCIO INTRAINDUSTRIAL</v>
      </c>
      <c r="S60" s="140" t="str">
        <f t="shared" si="3"/>
        <v>INDICIO DE COMERCIO INTRAINDUSTRIAL</v>
      </c>
      <c r="T60" s="111" t="str">
        <f t="shared" si="3"/>
        <v>INDICIO DE COMERCIO INTRAINDUSTRIAL</v>
      </c>
      <c r="U60" s="140" t="str">
        <f t="shared" si="3"/>
        <v>INDICIO DE COMERCIO INTRAINDUSTRIAL</v>
      </c>
      <c r="V60" s="111" t="str">
        <f t="shared" si="3"/>
        <v>INDICIO DE COMERCIO INTRAINDUSTRIAL</v>
      </c>
      <c r="W60" s="140" t="str">
        <f t="shared" si="3"/>
        <v>INDICIO DE COMERCIO INTRAINDUSTRIAL</v>
      </c>
      <c r="X60" s="111" t="str">
        <f t="shared" si="3"/>
        <v>INDICIO DE COMERCIO INTRAINDUSTRIAL</v>
      </c>
      <c r="Y60" s="140" t="str">
        <f t="shared" si="3"/>
        <v>INDICIO DE COMERCIO INTRAINDUSTRIAL</v>
      </c>
      <c r="Z60" s="111" t="str">
        <f t="shared" si="3"/>
        <v>INDICIO DE COMERCIO INTRAINDUSTRIAL</v>
      </c>
      <c r="AA60" s="143" t="str">
        <f t="shared" si="3"/>
        <v>INDICIO DE 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AE60" si="5">+IF(AD47&gt;0.33, "COMERCIO INTRAINDUSTRIAL", "INDICIO DE COMERCIO INTRAINDUSTRIAL")</f>
        <v>INDICIO DE COMERCIO INTRAINDUSTRIAL</v>
      </c>
      <c r="AE60" s="143" t="str">
        <f t="shared" si="5"/>
        <v>INDICIO DE COMERCIO INTRAINDUSTRIAL</v>
      </c>
    </row>
    <row r="61" spans="4:31" x14ac:dyDescent="0.25">
      <c r="D61" s="236" t="s">
        <v>18</v>
      </c>
      <c r="E61" s="237"/>
      <c r="F61" s="111" t="str">
        <f t="shared" ref="F61:AA61" si="6">+IF(F48&gt;0.33, "COMERCIO INTRAINDUSTRIAL", "INDICIO DE COMERCIO INTRAINDUSTRIAL")</f>
        <v>INDICIO DE COMERCIO INTRAINDUSTRIAL</v>
      </c>
      <c r="G61" s="140" t="str">
        <f t="shared" si="6"/>
        <v>COMERCIO INTRAINDUSTRIAL</v>
      </c>
      <c r="H61" s="111" t="str">
        <f t="shared" si="6"/>
        <v>COMERCIO INTRAINDUSTRIAL</v>
      </c>
      <c r="I61" s="140" t="str">
        <f t="shared" si="6"/>
        <v>COMERCIO INTRAINDUSTRIAL</v>
      </c>
      <c r="J61" s="111" t="str">
        <f t="shared" si="6"/>
        <v>COMERCIO INTRAINDUSTRIAL</v>
      </c>
      <c r="K61" s="140" t="str">
        <f t="shared" si="6"/>
        <v>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INDICIO DE COMERCIO INTRAINDUSTRIAL</v>
      </c>
      <c r="Q61" s="140" t="str">
        <f t="shared" si="6"/>
        <v>INDICIO DE COMERCIO INTRAINDUSTRIAL</v>
      </c>
      <c r="R61" s="111" t="str">
        <f t="shared" si="6"/>
        <v>COMERCIO INTRAINDUSTRIAL</v>
      </c>
      <c r="S61" s="140" t="str">
        <f t="shared" si="6"/>
        <v>COMERCIO INTRAINDUSTRIAL</v>
      </c>
      <c r="T61" s="111" t="str">
        <f t="shared" si="6"/>
        <v>COMERCIO INTRAINDUSTRIAL</v>
      </c>
      <c r="U61" s="140" t="str">
        <f t="shared" si="6"/>
        <v>COMERCIO INTRAINDUSTRIAL</v>
      </c>
      <c r="V61" s="111" t="str">
        <f t="shared" si="6"/>
        <v>COMERCIO INTRAINDUSTRIAL</v>
      </c>
      <c r="W61" s="140" t="str">
        <f t="shared" si="6"/>
        <v>COMERCIO INTRAINDUSTRIAL</v>
      </c>
      <c r="X61" s="111" t="str">
        <f t="shared" si="6"/>
        <v>COMERCIO INTRAINDUSTRIAL</v>
      </c>
      <c r="Y61" s="140" t="str">
        <f t="shared" si="6"/>
        <v>INDICIO DE COMERCIO INTRAINDUSTRIAL</v>
      </c>
      <c r="Z61" s="111" t="str">
        <f t="shared" si="6"/>
        <v>COMERCIO INTRAINDUSTRIAL</v>
      </c>
      <c r="AA61" s="143" t="str">
        <f t="shared" si="6"/>
        <v>INDICIO DE COMERCIO INTRAINDUSTRIAL</v>
      </c>
      <c r="AB61" s="143" t="str">
        <f t="shared" ref="AB61:AC61" si="7">+IF(AB48&gt;0.33, "COMERCIO INTRAINDUSTRIAL", "INDICIO DE COMERCIO INTRAINDUSTRIAL")</f>
        <v>INDICIO DE COMERCIO INTRAINDUSTRIAL</v>
      </c>
      <c r="AC61" s="143" t="str">
        <f t="shared" si="7"/>
        <v>INDICIO DE COMERCIO INTRAINDUSTRIAL</v>
      </c>
      <c r="AD61" s="143" t="str">
        <f t="shared" ref="AD61:AE61" si="8">+IF(AD48&gt;0.33, "COMERCIO INTRAINDUSTRIAL", "INDICIO DE COMERCIO INTRAINDUSTRIAL")</f>
        <v>COMERCIO INTRAINDUSTRIAL</v>
      </c>
      <c r="AE61" s="143" t="str">
        <f t="shared" si="8"/>
        <v>COMERCIO INTRAINDUSTRIAL</v>
      </c>
    </row>
    <row r="62" spans="4:31" x14ac:dyDescent="0.25">
      <c r="D62" s="238" t="s">
        <v>19</v>
      </c>
      <c r="E62" s="239"/>
      <c r="F62" s="111" t="e">
        <f t="shared" ref="F62:AA62" si="9">+IF(F49&gt;0.33, "COMERCIO INTRAINDUSTRIAL", "INDICIO DE COMERCIO INTRAINDUSTRIAL")</f>
        <v>#DIV/0!</v>
      </c>
      <c r="G62" s="140" t="e">
        <f t="shared" si="9"/>
        <v>#DIV/0!</v>
      </c>
      <c r="H62" s="111" t="e">
        <f t="shared" si="9"/>
        <v>#DIV/0!</v>
      </c>
      <c r="I62" s="140" t="e">
        <f t="shared" si="9"/>
        <v>#DIV/0!</v>
      </c>
      <c r="J62" s="111" t="e">
        <f t="shared" si="9"/>
        <v>#DIV/0!</v>
      </c>
      <c r="K62" s="140" t="e">
        <f t="shared" si="9"/>
        <v>#DIV/0!</v>
      </c>
      <c r="L62" s="111" t="e">
        <f t="shared" si="9"/>
        <v>#DIV/0!</v>
      </c>
      <c r="M62" s="140" t="e">
        <f t="shared" si="9"/>
        <v>#DIV/0!</v>
      </c>
      <c r="N62" s="111" t="e">
        <f t="shared" si="9"/>
        <v>#DIV/0!</v>
      </c>
      <c r="O62" s="140" t="e">
        <f t="shared" si="9"/>
        <v>#DIV/0!</v>
      </c>
      <c r="P62" s="111" t="e">
        <f t="shared" si="9"/>
        <v>#DIV/0!</v>
      </c>
      <c r="Q62" s="140" t="e">
        <f t="shared" si="9"/>
        <v>#DIV/0!</v>
      </c>
      <c r="R62" s="111" t="e">
        <f t="shared" si="9"/>
        <v>#DIV/0!</v>
      </c>
      <c r="S62" s="140" t="e">
        <f t="shared" si="9"/>
        <v>#DIV/0!</v>
      </c>
      <c r="T62" s="111" t="e">
        <f t="shared" si="9"/>
        <v>#DIV/0!</v>
      </c>
      <c r="U62" s="140" t="str">
        <f t="shared" si="9"/>
        <v>COMERCIO INTRAINDUSTRIAL</v>
      </c>
      <c r="V62" s="111" t="str">
        <f t="shared" si="9"/>
        <v>INDICIO DE COMERCIO INTRAINDUSTRIAL</v>
      </c>
      <c r="W62" s="140" t="str">
        <f t="shared" si="9"/>
        <v>COMERCIO INTRAINDUSTRIAL</v>
      </c>
      <c r="X62" s="111" t="str">
        <f t="shared" si="9"/>
        <v>INDICIO DE COMERCIO INTRAINDUSTRIAL</v>
      </c>
      <c r="Y62" s="140" t="e">
        <f t="shared" si="9"/>
        <v>#DIV/0!</v>
      </c>
      <c r="Z62" s="111" t="e">
        <f t="shared" si="9"/>
        <v>#DIV/0!</v>
      </c>
      <c r="AA62" s="143" t="str">
        <f t="shared" si="9"/>
        <v>COMERCIO INTRAINDUSTRIAL</v>
      </c>
      <c r="AB62" s="143" t="str">
        <f t="shared" ref="AB62:AC62" si="10">+IF(AB49&gt;0.33, "COMERCIO INTRAINDUSTRIAL", "INDICIO DE COMERCIO INTRAINDUSTRIAL")</f>
        <v>INDICIO DE COMERCIO INTRAINDUSTRIAL</v>
      </c>
      <c r="AC62" s="143" t="str">
        <f t="shared" si="10"/>
        <v>INDICIO DE COMERCIO INTRAINDUSTRIAL</v>
      </c>
      <c r="AD62" s="143" t="str">
        <f t="shared" ref="AD62:AE62" si="11">+IF(AD49&gt;0.33, "COMERCIO INTRAINDUSTRIAL", "INDICIO DE COMERCIO INTRAINDUSTRIAL")</f>
        <v>COMERCIO INTRAINDUSTRIAL</v>
      </c>
      <c r="AE62" s="143" t="str">
        <f t="shared" si="11"/>
        <v>COMERCIO INTRAINDUSTRIAL</v>
      </c>
    </row>
    <row r="63" spans="4:31" x14ac:dyDescent="0.25">
      <c r="D63" s="236" t="s">
        <v>20</v>
      </c>
      <c r="E63" s="237"/>
      <c r="F63" s="111" t="e">
        <f t="shared" ref="F63:AA63" si="12">+IF(F50&gt;0.33, "COMERCIO INTRAINDUSTRIAL", "INDICIO DE COMERCIO INTRAINDUSTRIAL")</f>
        <v>#DIV/0!</v>
      </c>
      <c r="G63" s="140" t="e">
        <f t="shared" si="12"/>
        <v>#DIV/0!</v>
      </c>
      <c r="H63" s="111" t="e">
        <f t="shared" si="12"/>
        <v>#DIV/0!</v>
      </c>
      <c r="I63" s="140" t="e">
        <f t="shared" si="12"/>
        <v>#DIV/0!</v>
      </c>
      <c r="J63" s="111" t="e">
        <f t="shared" si="12"/>
        <v>#DIV/0!</v>
      </c>
      <c r="K63" s="140" t="e">
        <f t="shared" si="12"/>
        <v>#DIV/0!</v>
      </c>
      <c r="L63" s="111" t="e">
        <f t="shared" si="12"/>
        <v>#DIV/0!</v>
      </c>
      <c r="M63" s="140" t="e">
        <f t="shared" si="12"/>
        <v>#DIV/0!</v>
      </c>
      <c r="N63" s="111" t="e">
        <f t="shared" si="12"/>
        <v>#DIV/0!</v>
      </c>
      <c r="O63" s="140" t="e">
        <f t="shared" si="12"/>
        <v>#DIV/0!</v>
      </c>
      <c r="P63" s="111" t="str">
        <f t="shared" si="12"/>
        <v>INDICIO DE COMERCIO INTRAINDUSTRIAL</v>
      </c>
      <c r="Q63" s="140" t="str">
        <f t="shared" si="12"/>
        <v>INDICIO DE COMERCIO INTRAINDUSTRIAL</v>
      </c>
      <c r="R63" s="111" t="str">
        <f t="shared" si="12"/>
        <v>COMERCIO INTRAINDUSTRIAL</v>
      </c>
      <c r="S63" s="140" t="e">
        <f t="shared" si="12"/>
        <v>#DIV/0!</v>
      </c>
      <c r="T63" s="111" t="str">
        <f t="shared" si="12"/>
        <v>COMERCIO INTRAINDUSTRIAL</v>
      </c>
      <c r="U63" s="140" t="str">
        <f t="shared" si="12"/>
        <v>COMERCIO INTRAINDUSTRIAL</v>
      </c>
      <c r="V63" s="111" t="str">
        <f t="shared" si="12"/>
        <v>INDICIO DE COMERCIO INTRAINDUSTRIAL</v>
      </c>
      <c r="W63" s="140" t="str">
        <f t="shared" si="12"/>
        <v>INDICIO DE COMERCIO INTRAINDUSTRIAL</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43" t="str">
        <f t="shared" si="14"/>
        <v>INDICIO DE COMERCIO INTRAINDUSTRIAL</v>
      </c>
    </row>
    <row r="64" spans="4:31" x14ac:dyDescent="0.25">
      <c r="D64" s="238" t="s">
        <v>21</v>
      </c>
      <c r="E64" s="239"/>
      <c r="F64" s="111" t="str">
        <f t="shared" ref="F64:AA64" si="15">+IF(F51&gt;0.33, "COMERCIO INTRAINDUSTRIAL", "INDICIO DE COMERCIO INTRAINDUSTRIAL")</f>
        <v>COMERCIO INTRAINDUSTRIAL</v>
      </c>
      <c r="G64" s="140" t="str">
        <f t="shared" si="15"/>
        <v>COMERCIO INTRAINDUSTRIAL</v>
      </c>
      <c r="H64" s="111" t="str">
        <f t="shared" si="15"/>
        <v>COMERCIO INTRAINDUSTRIAL</v>
      </c>
      <c r="I64" s="140" t="str">
        <f t="shared" si="15"/>
        <v>INDICIO DE 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43" t="str">
        <f t="shared" si="17"/>
        <v>INDICIO DE COMERCIO INTRAINDUSTRIAL</v>
      </c>
    </row>
    <row r="65" spans="4:31" x14ac:dyDescent="0.25">
      <c r="D65" s="236" t="s">
        <v>22</v>
      </c>
      <c r="E65" s="237"/>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AE65" si="20">+IF(AD52&gt;0.33, "COMERCIO INTRAINDUSTRIAL", "INDICIO DE COMERCIO INTRAINDUSTRIAL")</f>
        <v>INDICIO DE COMERCIO INTRAINDUSTRIAL</v>
      </c>
      <c r="AE65" s="143" t="str">
        <f t="shared" si="20"/>
        <v>INDICIO DE COMERCIO INTRAINDUSTRIAL</v>
      </c>
    </row>
    <row r="66" spans="4:31" x14ac:dyDescent="0.25">
      <c r="D66" s="238" t="s">
        <v>23</v>
      </c>
      <c r="E66" s="239"/>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43" t="str">
        <f t="shared" si="23"/>
        <v>INDICIO DE COMERCIO INTRAINDUSTRIAL</v>
      </c>
    </row>
    <row r="67" spans="4:31" x14ac:dyDescent="0.25">
      <c r="D67" s="236" t="s">
        <v>24</v>
      </c>
      <c r="E67" s="237"/>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43" t="str">
        <f t="shared" si="26"/>
        <v>INDICIO DE COMERCIO INTRAINDUSTRIAL</v>
      </c>
    </row>
    <row r="68" spans="4:31" ht="15.75" thickBot="1" x14ac:dyDescent="0.3">
      <c r="D68" s="234" t="s">
        <v>25</v>
      </c>
      <c r="E68" s="235"/>
      <c r="F68" s="112" t="str">
        <f t="shared" ref="F68:AA68" si="27">+IF(F55&gt;0.33, "COMERCIO INTRAINDUSTRIAL", "INDICIO DE COMERCIO INTRAINDUSTRIAL")</f>
        <v>INDICIO DE COMERCIO INTRAINDUSTRIAL</v>
      </c>
      <c r="G68" s="144" t="str">
        <f t="shared" si="27"/>
        <v>INDICIO DE COMERCIO INTRAINDUSTRIAL</v>
      </c>
      <c r="H68" s="112" t="str">
        <f t="shared" si="27"/>
        <v>INDICIO DE COMERCIO INTRAINDUSTRIAL</v>
      </c>
      <c r="I68" s="144" t="str">
        <f t="shared" si="27"/>
        <v>INDICIO DE COMERCIO INTRAINDUSTRIAL</v>
      </c>
      <c r="J68" s="112" t="str">
        <f t="shared" si="27"/>
        <v>INDICIO DE COMERCIO INTRAINDUSTRIAL</v>
      </c>
      <c r="K68" s="144" t="str">
        <f t="shared" si="27"/>
        <v>INDICIO DE COMERCIO INTRAINDUSTRIAL</v>
      </c>
      <c r="L68" s="112" t="str">
        <f t="shared" si="27"/>
        <v>INDICIO DE COMERCIO INTRAINDUSTRIAL</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INDICIO DE COMERCIO INTRAINDUSTRIAL</v>
      </c>
      <c r="AE68" s="145" t="str">
        <f t="shared" si="29"/>
        <v>INDICIO DE COMERCIO INTRAINDUSTRIAL</v>
      </c>
    </row>
    <row r="69" spans="4:31"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1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4" workbookViewId="0">
      <selection activeCell="P23" sqref="P23"/>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1" t="s">
        <v>13</v>
      </c>
      <c r="C2" s="191"/>
      <c r="D2" s="191"/>
      <c r="E2" s="191"/>
      <c r="F2" s="191"/>
      <c r="G2" s="191"/>
      <c r="H2" s="191"/>
      <c r="I2" s="191"/>
      <c r="J2" s="191"/>
      <c r="K2" s="191"/>
      <c r="L2" s="191"/>
      <c r="M2" s="191"/>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5"/>
  <sheetViews>
    <sheetView showGridLines="0" topLeftCell="A39" workbookViewId="0">
      <selection activeCell="E46" sqref="E4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4" t="s">
        <v>48</v>
      </c>
      <c r="C7" s="194"/>
      <c r="D7" s="194"/>
      <c r="E7" s="194"/>
      <c r="M7" s="194" t="s">
        <v>4</v>
      </c>
      <c r="N7" s="194"/>
      <c r="O7" s="194"/>
      <c r="P7" s="194"/>
    </row>
    <row r="8" spans="2:16" x14ac:dyDescent="0.25">
      <c r="B8" s="194"/>
      <c r="C8" s="194"/>
      <c r="D8" s="194"/>
      <c r="E8" s="194"/>
      <c r="G8" s="196" t="s">
        <v>0</v>
      </c>
      <c r="H8" s="196"/>
      <c r="I8" s="196"/>
      <c r="J8" s="196"/>
      <c r="M8" s="194"/>
      <c r="N8" s="194"/>
      <c r="O8" s="194"/>
      <c r="P8" s="194"/>
    </row>
    <row r="9" spans="2:16" x14ac:dyDescent="0.25">
      <c r="B9" s="194"/>
      <c r="C9" s="194"/>
      <c r="D9" s="194"/>
      <c r="E9" s="194"/>
      <c r="G9" s="196"/>
      <c r="H9" s="196"/>
      <c r="I9" s="196"/>
      <c r="J9" s="196"/>
      <c r="M9" s="194"/>
      <c r="N9" s="194"/>
      <c r="O9" s="194"/>
      <c r="P9" s="194"/>
    </row>
    <row r="10" spans="2:16" x14ac:dyDescent="0.25">
      <c r="B10" s="194"/>
      <c r="C10" s="194"/>
      <c r="D10" s="194"/>
      <c r="E10" s="194"/>
      <c r="G10" s="196"/>
      <c r="H10" s="196"/>
      <c r="I10" s="196"/>
      <c r="J10" s="196"/>
      <c r="M10" s="194"/>
      <c r="N10" s="194"/>
      <c r="O10" s="194"/>
      <c r="P10" s="194"/>
    </row>
    <row r="11" spans="2:16" x14ac:dyDescent="0.25">
      <c r="B11" s="194"/>
      <c r="C11" s="194"/>
      <c r="D11" s="194"/>
      <c r="E11" s="194"/>
      <c r="G11" s="196"/>
      <c r="H11" s="196"/>
      <c r="I11" s="196"/>
      <c r="J11" s="196"/>
      <c r="M11" s="194"/>
      <c r="N11" s="194"/>
      <c r="O11" s="194"/>
      <c r="P11" s="194"/>
    </row>
    <row r="12" spans="2:16" x14ac:dyDescent="0.25">
      <c r="B12" s="194"/>
      <c r="C12" s="194"/>
      <c r="D12" s="194"/>
      <c r="E12" s="194"/>
      <c r="G12" s="196"/>
      <c r="H12" s="196"/>
      <c r="I12" s="196"/>
      <c r="J12" s="196"/>
      <c r="M12" s="194"/>
      <c r="N12" s="194"/>
      <c r="O12" s="194"/>
      <c r="P12" s="194"/>
    </row>
    <row r="13" spans="2:16" x14ac:dyDescent="0.25">
      <c r="B13" s="194"/>
      <c r="C13" s="194"/>
      <c r="D13" s="194"/>
      <c r="E13" s="194"/>
      <c r="G13" s="196"/>
      <c r="H13" s="196"/>
      <c r="I13" s="196"/>
      <c r="J13" s="196"/>
      <c r="M13" s="194"/>
      <c r="N13" s="194"/>
      <c r="O13" s="194"/>
      <c r="P13" s="194"/>
    </row>
    <row r="14" spans="2:16" x14ac:dyDescent="0.25">
      <c r="B14" s="194"/>
      <c r="C14" s="194"/>
      <c r="D14" s="194"/>
      <c r="E14" s="194"/>
      <c r="G14" s="196"/>
      <c r="H14" s="196"/>
      <c r="I14" s="196"/>
      <c r="J14" s="196"/>
      <c r="M14" s="194"/>
      <c r="N14" s="194"/>
      <c r="O14" s="194"/>
      <c r="P14" s="194"/>
    </row>
    <row r="15" spans="2:16" x14ac:dyDescent="0.25">
      <c r="B15" s="194"/>
      <c r="C15" s="194"/>
      <c r="D15" s="194"/>
      <c r="E15" s="194"/>
      <c r="G15" s="196"/>
      <c r="H15" s="196"/>
      <c r="I15" s="196"/>
      <c r="J15" s="196"/>
      <c r="M15" s="194"/>
      <c r="N15" s="194"/>
      <c r="O15" s="194"/>
      <c r="P15" s="194"/>
    </row>
    <row r="16" spans="2:16" x14ac:dyDescent="0.25">
      <c r="B16" s="194"/>
      <c r="C16" s="194"/>
      <c r="D16" s="194"/>
      <c r="E16" s="194"/>
      <c r="G16" s="196"/>
      <c r="H16" s="196"/>
      <c r="I16" s="196"/>
      <c r="J16" s="196"/>
      <c r="M16" s="194"/>
      <c r="N16" s="194"/>
      <c r="O16" s="194"/>
      <c r="P16" s="194"/>
    </row>
    <row r="17" spans="3:15" x14ac:dyDescent="0.25">
      <c r="C17" s="195" t="s">
        <v>3</v>
      </c>
      <c r="D17" s="195"/>
      <c r="E17" s="195"/>
      <c r="M17" s="195" t="s">
        <v>3</v>
      </c>
      <c r="N17" s="195"/>
      <c r="O17" s="195"/>
    </row>
    <row r="43" spans="2:29" x14ac:dyDescent="0.25">
      <c r="C43" s="4" t="s">
        <v>57</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7" t="s">
        <v>26</v>
      </c>
      <c r="C46" s="198"/>
      <c r="D46" s="248">
        <v>9218</v>
      </c>
      <c r="E46" s="248">
        <v>6315</v>
      </c>
      <c r="F46" s="248">
        <v>6961</v>
      </c>
      <c r="G46" s="249">
        <v>6305</v>
      </c>
      <c r="H46" s="248">
        <v>9142</v>
      </c>
      <c r="I46" s="249">
        <v>6701</v>
      </c>
      <c r="J46" s="248">
        <v>7370</v>
      </c>
      <c r="K46" s="249">
        <v>7195</v>
      </c>
      <c r="L46" s="248">
        <v>8253</v>
      </c>
      <c r="M46" s="249">
        <v>10871</v>
      </c>
      <c r="N46" s="248">
        <v>11602</v>
      </c>
      <c r="O46" s="249">
        <v>13894</v>
      </c>
      <c r="P46" s="248">
        <v>14847</v>
      </c>
      <c r="Q46" s="248">
        <v>22070</v>
      </c>
      <c r="R46" s="248">
        <v>22998</v>
      </c>
      <c r="S46" s="249">
        <v>46847</v>
      </c>
      <c r="T46" s="248">
        <v>37367</v>
      </c>
      <c r="U46" s="249">
        <v>38163</v>
      </c>
      <c r="V46" s="248">
        <v>44435</v>
      </c>
      <c r="W46" s="249">
        <v>37821</v>
      </c>
      <c r="X46" s="248">
        <v>38385</v>
      </c>
      <c r="Y46" s="256">
        <v>48237</v>
      </c>
      <c r="Z46" s="256">
        <v>29892</v>
      </c>
      <c r="AA46" s="256">
        <v>24932</v>
      </c>
      <c r="AB46" s="256">
        <v>34377</v>
      </c>
      <c r="AC46" s="256">
        <v>36877</v>
      </c>
    </row>
    <row r="47" spans="2:29" x14ac:dyDescent="0.25">
      <c r="B47" s="199" t="s">
        <v>16</v>
      </c>
      <c r="C47" s="200"/>
      <c r="D47" s="179">
        <v>3</v>
      </c>
      <c r="E47" s="178">
        <v>10</v>
      </c>
      <c r="F47" s="179">
        <v>0</v>
      </c>
      <c r="G47" s="178">
        <v>0</v>
      </c>
      <c r="H47" s="179">
        <v>69</v>
      </c>
      <c r="I47" s="178">
        <v>41</v>
      </c>
      <c r="J47" s="179">
        <v>3</v>
      </c>
      <c r="K47" s="178">
        <v>47</v>
      </c>
      <c r="L47" s="179">
        <v>34</v>
      </c>
      <c r="M47" s="179">
        <v>30</v>
      </c>
      <c r="N47" s="179">
        <v>134</v>
      </c>
      <c r="O47" s="178">
        <v>146</v>
      </c>
      <c r="P47" s="250">
        <v>70</v>
      </c>
      <c r="Q47" s="178">
        <v>179</v>
      </c>
      <c r="R47" s="179">
        <v>133</v>
      </c>
      <c r="S47" s="181">
        <v>526</v>
      </c>
      <c r="T47" s="179">
        <v>978</v>
      </c>
      <c r="U47" s="178">
        <v>273</v>
      </c>
      <c r="V47" s="179">
        <v>482</v>
      </c>
      <c r="W47" s="178">
        <v>503</v>
      </c>
      <c r="X47" s="182">
        <v>974</v>
      </c>
      <c r="Y47" s="180">
        <v>807</v>
      </c>
      <c r="Z47" s="180">
        <v>544</v>
      </c>
      <c r="AA47" s="180">
        <v>740</v>
      </c>
      <c r="AB47" s="180">
        <v>410</v>
      </c>
      <c r="AC47" s="180">
        <v>469</v>
      </c>
    </row>
    <row r="48" spans="2:29" x14ac:dyDescent="0.25">
      <c r="B48" s="201" t="s">
        <v>17</v>
      </c>
      <c r="C48" s="202"/>
      <c r="D48" s="182">
        <v>0</v>
      </c>
      <c r="E48" s="181">
        <v>0</v>
      </c>
      <c r="F48" s="182">
        <v>0</v>
      </c>
      <c r="G48" s="181">
        <v>0</v>
      </c>
      <c r="H48" s="182">
        <v>0</v>
      </c>
      <c r="I48" s="181">
        <v>0</v>
      </c>
      <c r="J48" s="182">
        <v>0</v>
      </c>
      <c r="K48" s="181">
        <v>0</v>
      </c>
      <c r="L48" s="182">
        <v>0</v>
      </c>
      <c r="M48" s="182">
        <v>0</v>
      </c>
      <c r="N48" s="182">
        <v>0</v>
      </c>
      <c r="O48" s="181">
        <v>0</v>
      </c>
      <c r="P48" s="182">
        <v>0</v>
      </c>
      <c r="Q48" s="181">
        <v>0</v>
      </c>
      <c r="R48" s="182">
        <v>0</v>
      </c>
      <c r="S48" s="181">
        <v>0</v>
      </c>
      <c r="T48" s="182">
        <v>0</v>
      </c>
      <c r="U48" s="181">
        <v>0</v>
      </c>
      <c r="V48" s="182">
        <v>0</v>
      </c>
      <c r="W48" s="181">
        <v>0</v>
      </c>
      <c r="X48" s="182">
        <v>1</v>
      </c>
      <c r="Y48" s="183">
        <v>0</v>
      </c>
      <c r="Z48" s="183">
        <v>0</v>
      </c>
      <c r="AA48" s="183">
        <v>0</v>
      </c>
      <c r="AB48" s="183">
        <v>0</v>
      </c>
      <c r="AC48" s="183">
        <v>0</v>
      </c>
    </row>
    <row r="49" spans="2:29" s="1" customFormat="1" x14ac:dyDescent="0.25">
      <c r="B49" s="192" t="s">
        <v>18</v>
      </c>
      <c r="C49" s="193"/>
      <c r="D49" s="179">
        <v>837</v>
      </c>
      <c r="E49" s="246">
        <v>1176</v>
      </c>
      <c r="F49" s="245">
        <v>1750</v>
      </c>
      <c r="G49" s="246">
        <v>1389</v>
      </c>
      <c r="H49" s="245">
        <v>1644</v>
      </c>
      <c r="I49" s="246">
        <v>1872</v>
      </c>
      <c r="J49" s="245">
        <v>1738</v>
      </c>
      <c r="K49" s="246">
        <v>1874</v>
      </c>
      <c r="L49" s="245">
        <v>1204</v>
      </c>
      <c r="M49" s="245">
        <v>2872</v>
      </c>
      <c r="N49" s="245">
        <v>2419</v>
      </c>
      <c r="O49" s="246">
        <v>4928</v>
      </c>
      <c r="P49" s="245">
        <v>3380</v>
      </c>
      <c r="Q49" s="246">
        <v>4018</v>
      </c>
      <c r="R49" s="245">
        <v>4651</v>
      </c>
      <c r="S49" s="247">
        <v>20916</v>
      </c>
      <c r="T49" s="245">
        <v>19824</v>
      </c>
      <c r="U49" s="246">
        <v>17775</v>
      </c>
      <c r="V49" s="245">
        <v>21289</v>
      </c>
      <c r="W49" s="246">
        <v>8572</v>
      </c>
      <c r="X49" s="244">
        <v>10911</v>
      </c>
      <c r="Y49" s="254">
        <v>4827</v>
      </c>
      <c r="Z49" s="254">
        <v>3682</v>
      </c>
      <c r="AA49" s="254">
        <v>3459</v>
      </c>
      <c r="AB49" s="254">
        <v>8463</v>
      </c>
      <c r="AC49" s="254">
        <v>12449</v>
      </c>
    </row>
    <row r="50" spans="2:29" x14ac:dyDescent="0.25">
      <c r="B50" s="201" t="s">
        <v>19</v>
      </c>
      <c r="C50" s="202"/>
      <c r="D50" s="182">
        <v>0</v>
      </c>
      <c r="E50" s="181">
        <v>0</v>
      </c>
      <c r="F50" s="182">
        <v>0</v>
      </c>
      <c r="G50" s="181">
        <v>0</v>
      </c>
      <c r="H50" s="182">
        <v>0</v>
      </c>
      <c r="I50" s="181">
        <v>0</v>
      </c>
      <c r="J50" s="182">
        <v>0</v>
      </c>
      <c r="K50" s="181">
        <v>0</v>
      </c>
      <c r="L50" s="182">
        <v>0</v>
      </c>
      <c r="M50" s="182">
        <v>0</v>
      </c>
      <c r="N50" s="182">
        <v>0</v>
      </c>
      <c r="O50" s="181">
        <v>0</v>
      </c>
      <c r="P50" s="182">
        <v>0</v>
      </c>
      <c r="Q50" s="181">
        <v>0</v>
      </c>
      <c r="R50" s="182">
        <v>0</v>
      </c>
      <c r="S50" s="247">
        <v>9509</v>
      </c>
      <c r="T50" s="182">
        <v>0</v>
      </c>
      <c r="U50" s="181">
        <v>7</v>
      </c>
      <c r="V50" s="182">
        <v>0</v>
      </c>
      <c r="W50" s="181">
        <v>0</v>
      </c>
      <c r="X50" s="182">
        <v>0</v>
      </c>
      <c r="Y50" s="255">
        <v>16906</v>
      </c>
      <c r="Z50" s="183">
        <v>0</v>
      </c>
      <c r="AA50" s="183">
        <v>0</v>
      </c>
      <c r="AB50" s="255">
        <v>6925</v>
      </c>
      <c r="AC50" s="255">
        <v>6967</v>
      </c>
    </row>
    <row r="51" spans="2:29" s="1" customFormat="1" x14ac:dyDescent="0.25">
      <c r="B51" s="192" t="s">
        <v>20</v>
      </c>
      <c r="C51" s="193"/>
      <c r="D51" s="179">
        <v>0</v>
      </c>
      <c r="E51" s="178">
        <v>0</v>
      </c>
      <c r="F51" s="179">
        <v>0</v>
      </c>
      <c r="G51" s="178">
        <v>0</v>
      </c>
      <c r="H51" s="179">
        <v>0</v>
      </c>
      <c r="I51" s="178">
        <v>0</v>
      </c>
      <c r="J51" s="179">
        <v>0</v>
      </c>
      <c r="K51" s="178">
        <v>0</v>
      </c>
      <c r="L51" s="179">
        <v>0</v>
      </c>
      <c r="M51" s="179">
        <v>0</v>
      </c>
      <c r="N51" s="179">
        <v>0</v>
      </c>
      <c r="O51" s="178">
        <v>0</v>
      </c>
      <c r="P51" s="179">
        <v>12</v>
      </c>
      <c r="Q51" s="178">
        <v>0</v>
      </c>
      <c r="R51" s="179">
        <v>4</v>
      </c>
      <c r="S51" s="181">
        <v>117</v>
      </c>
      <c r="T51" s="179">
        <v>0</v>
      </c>
      <c r="U51" s="178">
        <v>0</v>
      </c>
      <c r="V51" s="179">
        <v>0</v>
      </c>
      <c r="W51" s="178">
        <v>0</v>
      </c>
      <c r="X51" s="182">
        <v>0</v>
      </c>
      <c r="Y51" s="180">
        <v>0</v>
      </c>
      <c r="Z51" s="180">
        <v>0</v>
      </c>
      <c r="AA51" s="180">
        <v>0</v>
      </c>
      <c r="AB51" s="180">
        <v>0</v>
      </c>
      <c r="AC51" s="180">
        <v>0</v>
      </c>
    </row>
    <row r="52" spans="2:29" x14ac:dyDescent="0.25">
      <c r="B52" s="201" t="s">
        <v>21</v>
      </c>
      <c r="C52" s="202"/>
      <c r="D52" s="244">
        <v>4006</v>
      </c>
      <c r="E52" s="247">
        <v>3845</v>
      </c>
      <c r="F52" s="244">
        <v>3975</v>
      </c>
      <c r="G52" s="247">
        <v>3434</v>
      </c>
      <c r="H52" s="244">
        <v>2665</v>
      </c>
      <c r="I52" s="247">
        <v>3357</v>
      </c>
      <c r="J52" s="244">
        <v>3083</v>
      </c>
      <c r="K52" s="247">
        <v>2129</v>
      </c>
      <c r="L52" s="244">
        <v>4154</v>
      </c>
      <c r="M52" s="244">
        <v>2827</v>
      </c>
      <c r="N52" s="244">
        <v>2359</v>
      </c>
      <c r="O52" s="247">
        <v>2103</v>
      </c>
      <c r="P52" s="244">
        <v>2486</v>
      </c>
      <c r="Q52" s="247">
        <v>3724</v>
      </c>
      <c r="R52" s="244">
        <v>2927</v>
      </c>
      <c r="S52" s="247">
        <v>3788</v>
      </c>
      <c r="T52" s="244">
        <v>5097</v>
      </c>
      <c r="U52" s="247">
        <v>5505</v>
      </c>
      <c r="V52" s="244">
        <v>8060</v>
      </c>
      <c r="W52" s="247">
        <v>9072</v>
      </c>
      <c r="X52" s="244">
        <v>5527</v>
      </c>
      <c r="Y52" s="255">
        <v>3929</v>
      </c>
      <c r="Z52" s="255">
        <v>3014</v>
      </c>
      <c r="AA52" s="255">
        <v>4203</v>
      </c>
      <c r="AB52" s="255">
        <v>4759</v>
      </c>
      <c r="AC52" s="255">
        <v>4656</v>
      </c>
    </row>
    <row r="53" spans="2:29" s="1" customFormat="1" x14ac:dyDescent="0.25">
      <c r="B53" s="192" t="s">
        <v>22</v>
      </c>
      <c r="C53" s="193"/>
      <c r="D53" s="245">
        <v>4212</v>
      </c>
      <c r="E53" s="246">
        <v>1209</v>
      </c>
      <c r="F53" s="245">
        <v>1209</v>
      </c>
      <c r="G53" s="246">
        <v>1477</v>
      </c>
      <c r="H53" s="245">
        <v>4599</v>
      </c>
      <c r="I53" s="246">
        <v>1409</v>
      </c>
      <c r="J53" s="245">
        <v>2520</v>
      </c>
      <c r="K53" s="246">
        <v>3141</v>
      </c>
      <c r="L53" s="245">
        <v>2614</v>
      </c>
      <c r="M53" s="245">
        <v>4619</v>
      </c>
      <c r="N53" s="245">
        <v>5882</v>
      </c>
      <c r="O53" s="246">
        <v>5958</v>
      </c>
      <c r="P53" s="245">
        <v>7702</v>
      </c>
      <c r="Q53" s="246">
        <v>11179</v>
      </c>
      <c r="R53" s="245">
        <v>11379</v>
      </c>
      <c r="S53" s="247">
        <v>11273</v>
      </c>
      <c r="T53" s="245">
        <v>11031</v>
      </c>
      <c r="U53" s="246">
        <v>14109</v>
      </c>
      <c r="V53" s="245">
        <v>13723</v>
      </c>
      <c r="W53" s="246">
        <v>18533</v>
      </c>
      <c r="X53" s="244">
        <v>18920</v>
      </c>
      <c r="Y53" s="254">
        <v>20295</v>
      </c>
      <c r="Z53" s="254">
        <v>16183</v>
      </c>
      <c r="AA53" s="254">
        <v>14580</v>
      </c>
      <c r="AB53" s="254">
        <v>11993</v>
      </c>
      <c r="AC53" s="254">
        <v>2935</v>
      </c>
    </row>
    <row r="54" spans="2:29" x14ac:dyDescent="0.25">
      <c r="B54" s="201" t="s">
        <v>23</v>
      </c>
      <c r="C54" s="202"/>
      <c r="D54" s="182">
        <v>32</v>
      </c>
      <c r="E54" s="181">
        <v>67</v>
      </c>
      <c r="F54" s="182">
        <v>0</v>
      </c>
      <c r="G54" s="181">
        <v>5</v>
      </c>
      <c r="H54" s="182">
        <v>2</v>
      </c>
      <c r="I54" s="181">
        <v>12</v>
      </c>
      <c r="J54" s="182">
        <v>23</v>
      </c>
      <c r="K54" s="181">
        <v>1</v>
      </c>
      <c r="L54" s="182">
        <v>96</v>
      </c>
      <c r="M54" s="182">
        <v>262</v>
      </c>
      <c r="N54" s="182">
        <v>796</v>
      </c>
      <c r="O54" s="181">
        <v>698</v>
      </c>
      <c r="P54" s="182">
        <v>719</v>
      </c>
      <c r="Q54" s="247">
        <v>2393</v>
      </c>
      <c r="R54" s="244">
        <v>3149</v>
      </c>
      <c r="S54" s="181">
        <v>347</v>
      </c>
      <c r="T54" s="182">
        <v>243</v>
      </c>
      <c r="U54" s="181">
        <v>318</v>
      </c>
      <c r="V54" s="182">
        <v>461</v>
      </c>
      <c r="W54" s="181">
        <v>689</v>
      </c>
      <c r="X54" s="244">
        <v>1201</v>
      </c>
      <c r="Y54" s="183">
        <v>341</v>
      </c>
      <c r="Z54" s="255">
        <v>5533</v>
      </c>
      <c r="AA54" s="183">
        <v>526</v>
      </c>
      <c r="AB54" s="183">
        <v>133</v>
      </c>
      <c r="AC54" s="255">
        <v>8327</v>
      </c>
    </row>
    <row r="55" spans="2:29" s="1" customFormat="1" x14ac:dyDescent="0.25">
      <c r="B55" s="192" t="s">
        <v>24</v>
      </c>
      <c r="C55" s="193"/>
      <c r="D55" s="179">
        <v>128</v>
      </c>
      <c r="E55" s="178">
        <v>8</v>
      </c>
      <c r="F55" s="179">
        <v>28</v>
      </c>
      <c r="G55" s="178">
        <v>0</v>
      </c>
      <c r="H55" s="179">
        <v>163</v>
      </c>
      <c r="I55" s="178">
        <v>10</v>
      </c>
      <c r="J55" s="179">
        <v>3</v>
      </c>
      <c r="K55" s="178">
        <v>3</v>
      </c>
      <c r="L55" s="179">
        <v>151</v>
      </c>
      <c r="M55" s="179">
        <v>261</v>
      </c>
      <c r="N55" s="179">
        <v>12</v>
      </c>
      <c r="O55" s="178">
        <v>56</v>
      </c>
      <c r="P55" s="179">
        <v>472</v>
      </c>
      <c r="Q55" s="178">
        <v>575</v>
      </c>
      <c r="R55" s="179">
        <v>743</v>
      </c>
      <c r="S55" s="181">
        <v>354</v>
      </c>
      <c r="T55" s="179">
        <v>188</v>
      </c>
      <c r="U55" s="178">
        <v>174</v>
      </c>
      <c r="V55" s="179">
        <v>408</v>
      </c>
      <c r="W55" s="178">
        <v>447</v>
      </c>
      <c r="X55" s="182">
        <v>851</v>
      </c>
      <c r="Y55" s="254">
        <v>1120</v>
      </c>
      <c r="Z55" s="180">
        <v>931</v>
      </c>
      <c r="AA55" s="254">
        <v>1411</v>
      </c>
      <c r="AB55" s="254">
        <v>1688</v>
      </c>
      <c r="AC55" s="254">
        <v>1033</v>
      </c>
    </row>
    <row r="56" spans="2:29" ht="15.75" thickBot="1" x14ac:dyDescent="0.3">
      <c r="B56" s="203" t="s">
        <v>25</v>
      </c>
      <c r="C56" s="204"/>
      <c r="D56" s="185">
        <v>0</v>
      </c>
      <c r="E56" s="184">
        <v>0</v>
      </c>
      <c r="F56" s="185">
        <v>0</v>
      </c>
      <c r="G56" s="184">
        <v>0</v>
      </c>
      <c r="H56" s="185">
        <v>0</v>
      </c>
      <c r="I56" s="184">
        <v>0</v>
      </c>
      <c r="J56" s="185">
        <v>0</v>
      </c>
      <c r="K56" s="184">
        <v>0</v>
      </c>
      <c r="L56" s="185">
        <v>0</v>
      </c>
      <c r="M56" s="185">
        <v>0</v>
      </c>
      <c r="N56" s="185">
        <v>0</v>
      </c>
      <c r="O56" s="184">
        <v>5</v>
      </c>
      <c r="P56" s="185">
        <v>6</v>
      </c>
      <c r="Q56" s="184">
        <v>2</v>
      </c>
      <c r="R56" s="185">
        <v>12</v>
      </c>
      <c r="S56" s="184">
        <v>17</v>
      </c>
      <c r="T56" s="185">
        <v>6</v>
      </c>
      <c r="U56" s="184">
        <v>3</v>
      </c>
      <c r="V56" s="185">
        <v>13</v>
      </c>
      <c r="W56" s="184">
        <v>4</v>
      </c>
      <c r="X56" s="185">
        <v>0</v>
      </c>
      <c r="Y56" s="186">
        <v>12</v>
      </c>
      <c r="Z56" s="186">
        <v>5</v>
      </c>
      <c r="AA56" s="186">
        <v>13</v>
      </c>
      <c r="AB56" s="186">
        <v>6</v>
      </c>
      <c r="AC56" s="186">
        <v>41</v>
      </c>
    </row>
    <row r="57" spans="2:29" x14ac:dyDescent="0.25">
      <c r="B57" t="s">
        <v>51</v>
      </c>
    </row>
    <row r="59" spans="2:29" x14ac:dyDescent="0.25">
      <c r="O59" s="1"/>
      <c r="P59" s="187"/>
      <c r="Q59" s="187"/>
      <c r="R59" s="190"/>
      <c r="S59" s="187"/>
      <c r="T59" s="187"/>
    </row>
    <row r="60" spans="2:29" x14ac:dyDescent="0.25">
      <c r="C60" s="1"/>
      <c r="D60" s="190"/>
      <c r="E60" s="189"/>
      <c r="F60" s="189"/>
      <c r="G60" s="189"/>
      <c r="H60" s="189"/>
      <c r="O60" s="1"/>
      <c r="P60" s="187"/>
      <c r="Q60" s="190"/>
      <c r="R60" s="187"/>
      <c r="S60" s="187"/>
      <c r="T60" s="187"/>
    </row>
    <row r="61" spans="2:29" x14ac:dyDescent="0.25">
      <c r="C61" s="1"/>
      <c r="D61" s="189"/>
      <c r="E61" s="189"/>
      <c r="F61" s="189"/>
      <c r="G61" s="189"/>
      <c r="H61" s="189"/>
      <c r="O61" s="1"/>
      <c r="P61" s="187"/>
      <c r="Q61" s="187"/>
      <c r="R61" s="187"/>
      <c r="S61" s="187"/>
      <c r="T61" s="187"/>
    </row>
    <row r="62" spans="2:29" x14ac:dyDescent="0.25">
      <c r="C62" s="1"/>
      <c r="D62" s="189"/>
      <c r="E62" s="189"/>
      <c r="F62" s="189"/>
      <c r="G62" s="189"/>
      <c r="H62" s="189"/>
      <c r="O62" s="1"/>
      <c r="P62" s="187"/>
      <c r="Q62" s="187"/>
      <c r="R62" s="187"/>
      <c r="S62" s="187"/>
      <c r="T62" s="187"/>
    </row>
    <row r="63" spans="2:29" x14ac:dyDescent="0.25">
      <c r="C63" s="1"/>
      <c r="D63" s="189"/>
      <c r="E63" s="189"/>
      <c r="F63" s="189"/>
      <c r="G63" s="189"/>
      <c r="H63" s="189"/>
      <c r="O63" s="1"/>
      <c r="P63" s="187"/>
      <c r="Q63" s="187"/>
      <c r="R63" s="187"/>
      <c r="S63" s="187"/>
      <c r="T63" s="187"/>
    </row>
    <row r="64" spans="2:29" x14ac:dyDescent="0.25">
      <c r="C64" s="1"/>
      <c r="D64" s="189"/>
      <c r="E64" s="189"/>
      <c r="F64" s="189"/>
      <c r="G64" s="189"/>
      <c r="H64" s="189"/>
      <c r="O64" s="1"/>
      <c r="P64" s="187"/>
      <c r="Q64" s="187"/>
      <c r="R64" s="187"/>
      <c r="S64" s="187"/>
      <c r="T64" s="187"/>
    </row>
    <row r="65" spans="3:20" x14ac:dyDescent="0.25">
      <c r="C65" s="1"/>
      <c r="D65" s="189"/>
      <c r="E65" s="189"/>
      <c r="F65" s="189"/>
      <c r="G65" s="189"/>
      <c r="H65" s="189"/>
      <c r="I65" s="187"/>
      <c r="O65" s="1"/>
      <c r="P65" s="187"/>
      <c r="Q65" s="187"/>
      <c r="R65" s="187"/>
      <c r="S65" s="187"/>
      <c r="T65" s="187"/>
    </row>
    <row r="66" spans="3:20" x14ac:dyDescent="0.25">
      <c r="C66" s="1"/>
      <c r="D66" s="189"/>
      <c r="E66" s="189"/>
      <c r="F66" s="189"/>
      <c r="G66" s="189"/>
      <c r="H66" s="189"/>
      <c r="I66" s="187"/>
      <c r="O66" s="1"/>
      <c r="P66" s="187"/>
      <c r="Q66" s="187"/>
      <c r="R66" s="187"/>
      <c r="S66" s="187"/>
      <c r="T66" s="187"/>
    </row>
    <row r="67" spans="3:20" x14ac:dyDescent="0.25">
      <c r="C67" s="1"/>
      <c r="D67" s="189"/>
      <c r="E67" s="189"/>
      <c r="F67" s="189"/>
      <c r="G67" s="189"/>
      <c r="H67" s="189"/>
      <c r="I67" s="187"/>
      <c r="O67" s="1"/>
      <c r="P67" s="187"/>
      <c r="Q67" s="187"/>
      <c r="R67" s="187"/>
      <c r="S67" s="187"/>
      <c r="T67" s="187"/>
    </row>
    <row r="68" spans="3:20" x14ac:dyDescent="0.25">
      <c r="C68" s="1"/>
      <c r="D68" s="189"/>
      <c r="E68" s="189"/>
      <c r="F68" s="189"/>
      <c r="G68" s="189"/>
      <c r="H68" s="189"/>
      <c r="I68" s="187"/>
      <c r="O68" s="1"/>
      <c r="P68" s="187"/>
      <c r="Q68" s="187"/>
      <c r="R68" s="187"/>
      <c r="S68" s="187"/>
      <c r="T68" s="187"/>
    </row>
    <row r="69" spans="3:20" x14ac:dyDescent="0.25">
      <c r="C69" s="1"/>
      <c r="D69" s="189"/>
      <c r="E69" s="189"/>
      <c r="F69" s="189"/>
      <c r="G69" s="189"/>
      <c r="H69" s="189"/>
      <c r="I69" s="187"/>
      <c r="O69" s="1"/>
      <c r="P69" s="187"/>
      <c r="Q69" s="187"/>
      <c r="R69" s="187"/>
      <c r="S69" s="187"/>
      <c r="T69" s="187"/>
    </row>
    <row r="70" spans="3:20" x14ac:dyDescent="0.25">
      <c r="C70" s="1"/>
      <c r="D70" s="189"/>
      <c r="E70" s="189"/>
      <c r="F70" s="189"/>
      <c r="G70" s="189"/>
      <c r="H70" s="189"/>
      <c r="I70" s="187"/>
      <c r="O70" s="1"/>
      <c r="P70" s="1"/>
      <c r="Q70" s="1"/>
      <c r="R70" s="1"/>
      <c r="S70" s="1"/>
      <c r="T70" s="1"/>
    </row>
    <row r="71" spans="3:20" x14ac:dyDescent="0.25">
      <c r="C71" s="1"/>
      <c r="D71" s="189"/>
      <c r="E71" s="189"/>
      <c r="F71" s="189"/>
      <c r="G71" s="189"/>
      <c r="H71" s="189"/>
      <c r="I71" s="187"/>
    </row>
    <row r="72" spans="3:20" x14ac:dyDescent="0.25">
      <c r="C72" s="1"/>
      <c r="D72" s="187"/>
      <c r="E72" s="187"/>
      <c r="F72" s="187"/>
      <c r="G72" s="187"/>
      <c r="H72" s="187"/>
      <c r="I72" s="187"/>
    </row>
    <row r="73" spans="3:20" x14ac:dyDescent="0.25">
      <c r="C73" s="1"/>
      <c r="D73" s="187"/>
      <c r="E73" s="187"/>
      <c r="F73" s="187"/>
      <c r="G73" s="187"/>
      <c r="H73" s="187"/>
      <c r="I73" s="187"/>
    </row>
    <row r="74" spans="3:20" x14ac:dyDescent="0.25">
      <c r="C74" s="1"/>
      <c r="D74" s="187"/>
      <c r="E74" s="187"/>
      <c r="F74" s="187"/>
      <c r="G74" s="187"/>
      <c r="H74" s="187"/>
      <c r="I74" s="187"/>
    </row>
    <row r="75" spans="3:20" x14ac:dyDescent="0.25">
      <c r="C75" s="1"/>
      <c r="D75" s="187"/>
      <c r="E75" s="187"/>
      <c r="F75" s="187"/>
      <c r="G75" s="187"/>
      <c r="H75" s="187"/>
      <c r="I75" s="187"/>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1"/>
  <sheetViews>
    <sheetView showGridLines="0" topLeftCell="A36" workbookViewId="0">
      <selection activeCell="L66" sqref="L6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5" t="s">
        <v>5</v>
      </c>
      <c r="C7" s="206"/>
      <c r="D7" s="206"/>
      <c r="E7" s="206"/>
      <c r="M7" s="194" t="s">
        <v>6</v>
      </c>
      <c r="N7" s="207"/>
      <c r="O7" s="207"/>
      <c r="P7" s="207"/>
    </row>
    <row r="8" spans="2:16" x14ac:dyDescent="0.25">
      <c r="B8" s="206"/>
      <c r="C8" s="206"/>
      <c r="D8" s="206"/>
      <c r="E8" s="206"/>
      <c r="G8" s="196" t="s">
        <v>1</v>
      </c>
      <c r="H8" s="196"/>
      <c r="I8" s="196"/>
      <c r="J8" s="196"/>
      <c r="K8" s="196"/>
      <c r="M8" s="207"/>
      <c r="N8" s="207"/>
      <c r="O8" s="207"/>
      <c r="P8" s="207"/>
    </row>
    <row r="9" spans="2:16" x14ac:dyDescent="0.25">
      <c r="B9" s="206"/>
      <c r="C9" s="206"/>
      <c r="D9" s="206"/>
      <c r="E9" s="206"/>
      <c r="G9" s="196"/>
      <c r="H9" s="196"/>
      <c r="I9" s="196"/>
      <c r="J9" s="196"/>
      <c r="K9" s="196"/>
      <c r="M9" s="207"/>
      <c r="N9" s="207"/>
      <c r="O9" s="207"/>
      <c r="P9" s="207"/>
    </row>
    <row r="10" spans="2:16" x14ac:dyDescent="0.25">
      <c r="B10" s="206"/>
      <c r="C10" s="206"/>
      <c r="D10" s="206"/>
      <c r="E10" s="206"/>
      <c r="G10" s="196"/>
      <c r="H10" s="196"/>
      <c r="I10" s="196"/>
      <c r="J10" s="196"/>
      <c r="K10" s="196"/>
      <c r="M10" s="207"/>
      <c r="N10" s="207"/>
      <c r="O10" s="207"/>
      <c r="P10" s="207"/>
    </row>
    <row r="11" spans="2:16" x14ac:dyDescent="0.25">
      <c r="B11" s="206"/>
      <c r="C11" s="206"/>
      <c r="D11" s="206"/>
      <c r="E11" s="206"/>
      <c r="G11" s="196"/>
      <c r="H11" s="196"/>
      <c r="I11" s="196"/>
      <c r="J11" s="196"/>
      <c r="K11" s="196"/>
      <c r="M11" s="207"/>
      <c r="N11" s="207"/>
      <c r="O11" s="207"/>
      <c r="P11" s="207"/>
    </row>
    <row r="12" spans="2:16" x14ac:dyDescent="0.25">
      <c r="B12" s="206"/>
      <c r="C12" s="206"/>
      <c r="D12" s="206"/>
      <c r="E12" s="206"/>
      <c r="G12" s="196"/>
      <c r="H12" s="196"/>
      <c r="I12" s="196"/>
      <c r="J12" s="196"/>
      <c r="K12" s="196"/>
      <c r="M12" s="207"/>
      <c r="N12" s="207"/>
      <c r="O12" s="207"/>
      <c r="P12" s="207"/>
    </row>
    <row r="13" spans="2:16" x14ac:dyDescent="0.25">
      <c r="B13" s="206"/>
      <c r="C13" s="206"/>
      <c r="D13" s="206"/>
      <c r="E13" s="206"/>
      <c r="G13" s="196"/>
      <c r="H13" s="196"/>
      <c r="I13" s="196"/>
      <c r="J13" s="196"/>
      <c r="K13" s="196"/>
      <c r="M13" s="207"/>
      <c r="N13" s="207"/>
      <c r="O13" s="207"/>
      <c r="P13" s="207"/>
    </row>
    <row r="14" spans="2:16" x14ac:dyDescent="0.25">
      <c r="B14" s="206"/>
      <c r="C14" s="206"/>
      <c r="D14" s="206"/>
      <c r="E14" s="206"/>
      <c r="G14" s="196"/>
      <c r="H14" s="196"/>
      <c r="I14" s="196"/>
      <c r="J14" s="196"/>
      <c r="K14" s="196"/>
      <c r="M14" s="207"/>
      <c r="N14" s="207"/>
      <c r="O14" s="207"/>
      <c r="P14" s="207"/>
    </row>
    <row r="15" spans="2:16" x14ac:dyDescent="0.25">
      <c r="B15" s="206"/>
      <c r="C15" s="206"/>
      <c r="D15" s="206"/>
      <c r="E15" s="206"/>
      <c r="G15" s="196"/>
      <c r="H15" s="196"/>
      <c r="I15" s="196"/>
      <c r="J15" s="196"/>
      <c r="K15" s="196"/>
      <c r="M15" s="207"/>
      <c r="N15" s="207"/>
      <c r="O15" s="207"/>
      <c r="P15" s="207"/>
    </row>
    <row r="16" spans="2:16" x14ac:dyDescent="0.25">
      <c r="B16" s="206"/>
      <c r="C16" s="206"/>
      <c r="D16" s="206"/>
      <c r="E16" s="206"/>
      <c r="G16" s="196"/>
      <c r="H16" s="196"/>
      <c r="I16" s="196"/>
      <c r="J16" s="196"/>
      <c r="K16" s="196"/>
      <c r="M16" s="207"/>
      <c r="N16" s="207"/>
      <c r="O16" s="207"/>
      <c r="P16" s="207"/>
    </row>
    <row r="17" spans="3:15" x14ac:dyDescent="0.25">
      <c r="C17" s="195" t="s">
        <v>3</v>
      </c>
      <c r="D17" s="195"/>
      <c r="E17" s="195"/>
      <c r="M17" s="195" t="s">
        <v>3</v>
      </c>
      <c r="N17" s="195"/>
      <c r="O17" s="195"/>
    </row>
    <row r="42" spans="2:30" x14ac:dyDescent="0.25">
      <c r="C42" s="4" t="s">
        <v>58</v>
      </c>
    </row>
    <row r="44" spans="2:30" ht="15.75" thickBot="1" x14ac:dyDescent="0.3"/>
    <row r="45" spans="2:30" ht="15.75" thickBot="1" x14ac:dyDescent="0.3">
      <c r="B45" s="208" t="s">
        <v>14</v>
      </c>
      <c r="C45" s="209"/>
      <c r="D45" s="210"/>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7" t="s">
        <v>15</v>
      </c>
      <c r="C46" s="213"/>
      <c r="D46" s="198"/>
      <c r="E46" s="249">
        <v>16138</v>
      </c>
      <c r="F46" s="248">
        <v>18776</v>
      </c>
      <c r="G46" s="249">
        <v>21971</v>
      </c>
      <c r="H46" s="248">
        <v>25132</v>
      </c>
      <c r="I46" s="249">
        <v>26052</v>
      </c>
      <c r="J46" s="248">
        <v>33658</v>
      </c>
      <c r="K46" s="249">
        <v>53045</v>
      </c>
      <c r="L46" s="248">
        <v>52790</v>
      </c>
      <c r="M46" s="249">
        <v>54148</v>
      </c>
      <c r="N46" s="248">
        <v>87820</v>
      </c>
      <c r="O46" s="248">
        <v>89840</v>
      </c>
      <c r="P46" s="248">
        <v>128848</v>
      </c>
      <c r="Q46" s="249">
        <v>203551</v>
      </c>
      <c r="R46" s="248">
        <v>296403</v>
      </c>
      <c r="S46" s="249">
        <v>227814</v>
      </c>
      <c r="T46" s="248">
        <v>396136</v>
      </c>
      <c r="U46" s="249">
        <v>417924</v>
      </c>
      <c r="V46" s="248">
        <v>332556</v>
      </c>
      <c r="W46" s="249">
        <v>309200</v>
      </c>
      <c r="X46" s="248">
        <v>343642</v>
      </c>
      <c r="Y46" s="256">
        <v>297483</v>
      </c>
      <c r="Z46" s="256">
        <v>291248</v>
      </c>
      <c r="AA46" s="256">
        <v>294847</v>
      </c>
      <c r="AB46" s="256">
        <v>322037</v>
      </c>
      <c r="AC46" s="256">
        <v>298342</v>
      </c>
      <c r="AD46" s="256">
        <v>248531</v>
      </c>
    </row>
    <row r="47" spans="2:30" x14ac:dyDescent="0.25">
      <c r="B47" s="199" t="s">
        <v>27</v>
      </c>
      <c r="C47" s="214"/>
      <c r="D47" s="200"/>
      <c r="E47" s="179">
        <v>109</v>
      </c>
      <c r="F47" s="179">
        <v>73</v>
      </c>
      <c r="G47" s="178">
        <v>81</v>
      </c>
      <c r="H47" s="179">
        <v>389</v>
      </c>
      <c r="I47" s="178">
        <v>349</v>
      </c>
      <c r="J47" s="179">
        <v>389</v>
      </c>
      <c r="K47" s="246">
        <v>10660</v>
      </c>
      <c r="L47" s="250">
        <v>140</v>
      </c>
      <c r="M47" s="178">
        <v>331</v>
      </c>
      <c r="N47" s="245">
        <v>12569</v>
      </c>
      <c r="O47" s="181">
        <v>807</v>
      </c>
      <c r="P47" s="179">
        <v>843</v>
      </c>
      <c r="Q47" s="246">
        <v>2063</v>
      </c>
      <c r="R47" s="245">
        <v>4149</v>
      </c>
      <c r="S47" s="246">
        <v>5225</v>
      </c>
      <c r="T47" s="244">
        <v>2493</v>
      </c>
      <c r="U47" s="246">
        <v>2823</v>
      </c>
      <c r="V47" s="245">
        <v>3396</v>
      </c>
      <c r="W47" s="246">
        <v>5073</v>
      </c>
      <c r="X47" s="245">
        <v>5355</v>
      </c>
      <c r="Y47" s="255">
        <v>5235</v>
      </c>
      <c r="Z47" s="254">
        <v>6606</v>
      </c>
      <c r="AA47" s="254">
        <v>7872</v>
      </c>
      <c r="AB47" s="254">
        <v>10565</v>
      </c>
      <c r="AC47" s="254">
        <v>9571</v>
      </c>
      <c r="AD47" s="254">
        <v>8319</v>
      </c>
    </row>
    <row r="48" spans="2:30" x14ac:dyDescent="0.25">
      <c r="B48" s="201" t="s">
        <v>28</v>
      </c>
      <c r="C48" s="211"/>
      <c r="D48" s="202"/>
      <c r="E48" s="182">
        <v>0</v>
      </c>
      <c r="F48" s="182">
        <v>0</v>
      </c>
      <c r="G48" s="181">
        <v>0</v>
      </c>
      <c r="H48" s="182">
        <v>0</v>
      </c>
      <c r="I48" s="181">
        <v>0</v>
      </c>
      <c r="J48" s="182">
        <v>1</v>
      </c>
      <c r="K48" s="181">
        <v>0</v>
      </c>
      <c r="L48" s="182">
        <v>0</v>
      </c>
      <c r="M48" s="181">
        <v>0</v>
      </c>
      <c r="N48" s="182">
        <v>0</v>
      </c>
      <c r="O48" s="181">
        <v>0</v>
      </c>
      <c r="P48" s="182">
        <v>3</v>
      </c>
      <c r="Q48" s="181">
        <v>54</v>
      </c>
      <c r="R48" s="182">
        <v>82</v>
      </c>
      <c r="S48" s="181">
        <v>82</v>
      </c>
      <c r="T48" s="182">
        <v>86</v>
      </c>
      <c r="U48" s="181">
        <v>159</v>
      </c>
      <c r="V48" s="182">
        <v>356</v>
      </c>
      <c r="W48" s="181">
        <v>615</v>
      </c>
      <c r="X48" s="182">
        <v>473</v>
      </c>
      <c r="Y48" s="183">
        <v>468</v>
      </c>
      <c r="Z48" s="183">
        <v>401</v>
      </c>
      <c r="AA48" s="183">
        <v>428</v>
      </c>
      <c r="AB48" s="183">
        <v>335</v>
      </c>
      <c r="AC48" s="183">
        <v>509</v>
      </c>
      <c r="AD48" s="183">
        <v>547</v>
      </c>
    </row>
    <row r="49" spans="2:30" x14ac:dyDescent="0.25">
      <c r="B49" s="192" t="s">
        <v>29</v>
      </c>
      <c r="C49" s="212"/>
      <c r="D49" s="193"/>
      <c r="E49" s="245">
        <v>1024</v>
      </c>
      <c r="F49" s="179">
        <v>399</v>
      </c>
      <c r="G49" s="178">
        <v>433</v>
      </c>
      <c r="H49" s="179">
        <v>523</v>
      </c>
      <c r="I49" s="178">
        <v>407</v>
      </c>
      <c r="J49" s="179">
        <v>878</v>
      </c>
      <c r="K49" s="246">
        <v>1666</v>
      </c>
      <c r="L49" s="245">
        <v>2232</v>
      </c>
      <c r="M49" s="246">
        <v>3225</v>
      </c>
      <c r="N49" s="244">
        <v>2190</v>
      </c>
      <c r="O49" s="247">
        <v>2008</v>
      </c>
      <c r="P49" s="245">
        <v>3068</v>
      </c>
      <c r="Q49" s="246">
        <v>1054</v>
      </c>
      <c r="R49" s="245">
        <v>1679</v>
      </c>
      <c r="S49" s="246">
        <v>1335</v>
      </c>
      <c r="T49" s="244">
        <v>1925</v>
      </c>
      <c r="U49" s="246">
        <v>2479</v>
      </c>
      <c r="V49" s="245">
        <v>7037</v>
      </c>
      <c r="W49" s="246">
        <v>4108</v>
      </c>
      <c r="X49" s="245">
        <v>4471</v>
      </c>
      <c r="Y49" s="255">
        <v>4670</v>
      </c>
      <c r="Z49" s="254">
        <v>4004</v>
      </c>
      <c r="AA49" s="254">
        <v>2642</v>
      </c>
      <c r="AB49" s="254">
        <v>2240</v>
      </c>
      <c r="AC49" s="254">
        <v>1747</v>
      </c>
      <c r="AD49" s="254">
        <v>1676</v>
      </c>
    </row>
    <row r="50" spans="2:30" x14ac:dyDescent="0.25">
      <c r="B50" s="201" t="s">
        <v>30</v>
      </c>
      <c r="C50" s="211"/>
      <c r="D50" s="202"/>
      <c r="E50" s="182">
        <v>0</v>
      </c>
      <c r="F50" s="182">
        <v>0</v>
      </c>
      <c r="G50" s="181">
        <v>0</v>
      </c>
      <c r="H50" s="182">
        <v>0</v>
      </c>
      <c r="I50" s="181">
        <v>0</v>
      </c>
      <c r="J50" s="182">
        <v>0</v>
      </c>
      <c r="K50" s="181">
        <v>0</v>
      </c>
      <c r="L50" s="182">
        <v>0</v>
      </c>
      <c r="M50" s="181">
        <v>0</v>
      </c>
      <c r="N50" s="182">
        <v>0</v>
      </c>
      <c r="O50" s="181">
        <v>0</v>
      </c>
      <c r="P50" s="182">
        <v>0</v>
      </c>
      <c r="Q50" s="181">
        <v>0</v>
      </c>
      <c r="R50" s="182">
        <v>0</v>
      </c>
      <c r="S50" s="181">
        <v>0</v>
      </c>
      <c r="T50" s="182">
        <v>0</v>
      </c>
      <c r="U50" s="181">
        <v>2</v>
      </c>
      <c r="V50" s="182">
        <v>0</v>
      </c>
      <c r="W50" s="181">
        <v>5</v>
      </c>
      <c r="X50" s="182">
        <v>0</v>
      </c>
      <c r="Y50" s="183">
        <v>0</v>
      </c>
      <c r="Z50" s="183">
        <v>0</v>
      </c>
      <c r="AA50" s="183">
        <v>101</v>
      </c>
      <c r="AB50" s="183">
        <v>82</v>
      </c>
      <c r="AC50" s="183">
        <v>50</v>
      </c>
      <c r="AD50" s="183">
        <v>56</v>
      </c>
    </row>
    <row r="51" spans="2:30" x14ac:dyDescent="0.25">
      <c r="B51" s="192" t="s">
        <v>31</v>
      </c>
      <c r="C51" s="212"/>
      <c r="D51" s="193"/>
      <c r="E51" s="179">
        <v>0</v>
      </c>
      <c r="F51" s="179">
        <v>0</v>
      </c>
      <c r="G51" s="178">
        <v>0</v>
      </c>
      <c r="H51" s="179">
        <v>0</v>
      </c>
      <c r="I51" s="178">
        <v>0</v>
      </c>
      <c r="J51" s="179">
        <v>0</v>
      </c>
      <c r="K51" s="178">
        <v>0</v>
      </c>
      <c r="L51" s="179">
        <v>0</v>
      </c>
      <c r="M51" s="178">
        <v>0</v>
      </c>
      <c r="N51" s="179">
        <v>0</v>
      </c>
      <c r="O51" s="181">
        <v>1</v>
      </c>
      <c r="P51" s="179">
        <v>1</v>
      </c>
      <c r="Q51" s="178">
        <v>1</v>
      </c>
      <c r="R51" s="179">
        <v>0</v>
      </c>
      <c r="S51" s="178">
        <v>1</v>
      </c>
      <c r="T51" s="182">
        <v>2</v>
      </c>
      <c r="U51" s="178">
        <v>2</v>
      </c>
      <c r="V51" s="179">
        <v>2</v>
      </c>
      <c r="W51" s="178">
        <v>5</v>
      </c>
      <c r="X51" s="179">
        <v>2</v>
      </c>
      <c r="Y51" s="183">
        <v>10</v>
      </c>
      <c r="Z51" s="180">
        <v>31</v>
      </c>
      <c r="AA51" s="180">
        <v>76</v>
      </c>
      <c r="AB51" s="180">
        <v>178</v>
      </c>
      <c r="AC51" s="180">
        <v>164</v>
      </c>
      <c r="AD51" s="180">
        <v>209</v>
      </c>
    </row>
    <row r="52" spans="2:30" x14ac:dyDescent="0.25">
      <c r="B52" s="201" t="s">
        <v>32</v>
      </c>
      <c r="C52" s="211"/>
      <c r="D52" s="202"/>
      <c r="E52" s="244">
        <v>1053</v>
      </c>
      <c r="F52" s="182">
        <v>912</v>
      </c>
      <c r="G52" s="247">
        <v>1572</v>
      </c>
      <c r="H52" s="244">
        <v>2096</v>
      </c>
      <c r="I52" s="247">
        <v>1681</v>
      </c>
      <c r="J52" s="244">
        <v>3257</v>
      </c>
      <c r="K52" s="247">
        <v>2178</v>
      </c>
      <c r="L52" s="244">
        <v>3379</v>
      </c>
      <c r="M52" s="247">
        <v>5217</v>
      </c>
      <c r="N52" s="244">
        <v>6760</v>
      </c>
      <c r="O52" s="247">
        <v>6616</v>
      </c>
      <c r="P52" s="244">
        <v>10015</v>
      </c>
      <c r="Q52" s="247">
        <v>14787</v>
      </c>
      <c r="R52" s="244">
        <v>15117</v>
      </c>
      <c r="S52" s="247">
        <v>10036</v>
      </c>
      <c r="T52" s="244">
        <v>11980</v>
      </c>
      <c r="U52" s="247">
        <v>19698</v>
      </c>
      <c r="V52" s="244">
        <v>25145</v>
      </c>
      <c r="W52" s="247">
        <v>24746</v>
      </c>
      <c r="X52" s="244">
        <v>28350</v>
      </c>
      <c r="Y52" s="255">
        <v>19089</v>
      </c>
      <c r="Z52" s="255">
        <v>16624</v>
      </c>
      <c r="AA52" s="255">
        <v>17670</v>
      </c>
      <c r="AB52" s="255">
        <v>18165</v>
      </c>
      <c r="AC52" s="255">
        <v>15793</v>
      </c>
      <c r="AD52" s="255">
        <v>11607</v>
      </c>
    </row>
    <row r="53" spans="2:30" x14ac:dyDescent="0.25">
      <c r="B53" s="192" t="s">
        <v>33</v>
      </c>
      <c r="C53" s="212"/>
      <c r="D53" s="193"/>
      <c r="E53" s="245">
        <v>6076</v>
      </c>
      <c r="F53" s="245">
        <v>5694</v>
      </c>
      <c r="G53" s="246">
        <v>8335</v>
      </c>
      <c r="H53" s="245">
        <v>8549</v>
      </c>
      <c r="I53" s="246">
        <v>6889</v>
      </c>
      <c r="J53" s="245">
        <v>8402</v>
      </c>
      <c r="K53" s="246">
        <v>9635</v>
      </c>
      <c r="L53" s="245">
        <v>11458</v>
      </c>
      <c r="M53" s="246">
        <v>10337</v>
      </c>
      <c r="N53" s="245">
        <v>12554</v>
      </c>
      <c r="O53" s="247">
        <v>17438</v>
      </c>
      <c r="P53" s="245">
        <v>21040</v>
      </c>
      <c r="Q53" s="246">
        <v>25494</v>
      </c>
      <c r="R53" s="245">
        <v>26893</v>
      </c>
      <c r="S53" s="246">
        <v>27353</v>
      </c>
      <c r="T53" s="244">
        <v>34726</v>
      </c>
      <c r="U53" s="246">
        <v>60900</v>
      </c>
      <c r="V53" s="245">
        <v>50867</v>
      </c>
      <c r="W53" s="246">
        <v>59263</v>
      </c>
      <c r="X53" s="245">
        <v>87097</v>
      </c>
      <c r="Y53" s="255">
        <v>61534</v>
      </c>
      <c r="Z53" s="254">
        <v>67922</v>
      </c>
      <c r="AA53" s="254">
        <v>76288</v>
      </c>
      <c r="AB53" s="254">
        <v>83042</v>
      </c>
      <c r="AC53" s="254">
        <v>71676</v>
      </c>
      <c r="AD53" s="254">
        <v>62969</v>
      </c>
    </row>
    <row r="54" spans="2:30" x14ac:dyDescent="0.25">
      <c r="B54" s="15" t="s">
        <v>34</v>
      </c>
      <c r="C54" s="16"/>
      <c r="D54" s="17"/>
      <c r="E54" s="244">
        <v>3579</v>
      </c>
      <c r="F54" s="244">
        <v>7191</v>
      </c>
      <c r="G54" s="247">
        <v>6148</v>
      </c>
      <c r="H54" s="244">
        <v>9062</v>
      </c>
      <c r="I54" s="247">
        <v>12387</v>
      </c>
      <c r="J54" s="244">
        <v>15681</v>
      </c>
      <c r="K54" s="247">
        <v>15728</v>
      </c>
      <c r="L54" s="244">
        <v>29485</v>
      </c>
      <c r="M54" s="247">
        <v>23612</v>
      </c>
      <c r="N54" s="244">
        <v>38275</v>
      </c>
      <c r="O54" s="247">
        <v>40052</v>
      </c>
      <c r="P54" s="244">
        <v>54801</v>
      </c>
      <c r="Q54" s="247">
        <v>119417</v>
      </c>
      <c r="R54" s="244">
        <v>212991</v>
      </c>
      <c r="S54" s="247">
        <v>156700</v>
      </c>
      <c r="T54" s="244">
        <v>315428</v>
      </c>
      <c r="U54" s="247">
        <v>286288</v>
      </c>
      <c r="V54" s="244">
        <v>201687</v>
      </c>
      <c r="W54" s="247">
        <v>161884</v>
      </c>
      <c r="X54" s="244">
        <v>144404</v>
      </c>
      <c r="Y54" s="255">
        <v>133332</v>
      </c>
      <c r="Z54" s="255">
        <v>140275</v>
      </c>
      <c r="AA54" s="255">
        <v>133935</v>
      </c>
      <c r="AB54" s="255">
        <v>146781</v>
      </c>
      <c r="AC54" s="255">
        <v>135908</v>
      </c>
      <c r="AD54" s="255">
        <v>116136</v>
      </c>
    </row>
    <row r="55" spans="2:30" x14ac:dyDescent="0.25">
      <c r="B55" s="18" t="s">
        <v>35</v>
      </c>
      <c r="C55" s="19"/>
      <c r="D55" s="20"/>
      <c r="E55" s="245">
        <v>2939</v>
      </c>
      <c r="F55" s="245">
        <v>3473</v>
      </c>
      <c r="G55" s="246">
        <v>4597</v>
      </c>
      <c r="H55" s="245">
        <v>4402</v>
      </c>
      <c r="I55" s="246">
        <v>4061</v>
      </c>
      <c r="J55" s="245">
        <v>4611</v>
      </c>
      <c r="K55" s="246">
        <v>5081</v>
      </c>
      <c r="L55" s="245">
        <v>5126</v>
      </c>
      <c r="M55" s="246">
        <v>4188</v>
      </c>
      <c r="N55" s="245">
        <v>5407</v>
      </c>
      <c r="O55" s="247">
        <v>7069</v>
      </c>
      <c r="P55" s="245">
        <v>12112</v>
      </c>
      <c r="Q55" s="246">
        <v>14169</v>
      </c>
      <c r="R55" s="245">
        <v>14658</v>
      </c>
      <c r="S55" s="246">
        <v>13400</v>
      </c>
      <c r="T55" s="244">
        <v>16621</v>
      </c>
      <c r="U55" s="246">
        <v>28221</v>
      </c>
      <c r="V55" s="245">
        <v>33075</v>
      </c>
      <c r="W55" s="246">
        <v>31161</v>
      </c>
      <c r="X55" s="245">
        <v>45073</v>
      </c>
      <c r="Y55" s="255">
        <v>43531</v>
      </c>
      <c r="Z55" s="254">
        <v>36208</v>
      </c>
      <c r="AA55" s="254">
        <v>39302</v>
      </c>
      <c r="AB55" s="254">
        <v>45439</v>
      </c>
      <c r="AC55" s="254">
        <v>47614</v>
      </c>
      <c r="AD55" s="254">
        <v>34335</v>
      </c>
    </row>
    <row r="56" spans="2:30" ht="15.75" thickBot="1" x14ac:dyDescent="0.3">
      <c r="B56" s="21" t="s">
        <v>36</v>
      </c>
      <c r="C56" s="22"/>
      <c r="D56" s="23"/>
      <c r="E56" s="251">
        <v>1358</v>
      </c>
      <c r="F56" s="251">
        <v>1034</v>
      </c>
      <c r="G56" s="184">
        <v>805</v>
      </c>
      <c r="H56" s="185">
        <v>111</v>
      </c>
      <c r="I56" s="184">
        <v>278</v>
      </c>
      <c r="J56" s="185">
        <v>439</v>
      </c>
      <c r="K56" s="252">
        <v>8097</v>
      </c>
      <c r="L56" s="253">
        <v>970</v>
      </c>
      <c r="M56" s="252">
        <v>7238</v>
      </c>
      <c r="N56" s="251">
        <v>10065</v>
      </c>
      <c r="O56" s="252">
        <v>15849</v>
      </c>
      <c r="P56" s="251">
        <v>26965</v>
      </c>
      <c r="Q56" s="252">
        <v>26512</v>
      </c>
      <c r="R56" s="251">
        <v>20835</v>
      </c>
      <c r="S56" s="252">
        <v>13682</v>
      </c>
      <c r="T56" s="251">
        <v>12875</v>
      </c>
      <c r="U56" s="252">
        <v>17352</v>
      </c>
      <c r="V56" s="251">
        <v>10991</v>
      </c>
      <c r="W56" s="252">
        <v>22340</v>
      </c>
      <c r="X56" s="251">
        <v>28417</v>
      </c>
      <c r="Y56" s="257">
        <v>29614</v>
      </c>
      <c r="Z56" s="257">
        <v>19177</v>
      </c>
      <c r="AA56" s="257">
        <v>16533</v>
      </c>
      <c r="AB56" s="257">
        <v>15210</v>
      </c>
      <c r="AC56" s="257">
        <v>15310</v>
      </c>
      <c r="AD56" s="257">
        <v>12677</v>
      </c>
    </row>
    <row r="57" spans="2:30" x14ac:dyDescent="0.25">
      <c r="B57" s="1" t="s">
        <v>51</v>
      </c>
    </row>
    <row r="59" spans="2:30" x14ac:dyDescent="0.25">
      <c r="F59" s="1"/>
      <c r="G59" s="187"/>
      <c r="H59" s="190"/>
      <c r="I59" s="187"/>
      <c r="J59" s="187"/>
      <c r="K59" s="187"/>
    </row>
    <row r="60" spans="2:30" x14ac:dyDescent="0.25">
      <c r="E60" s="1"/>
      <c r="F60" s="189"/>
      <c r="G60" s="189"/>
      <c r="H60" s="189"/>
      <c r="I60" s="189"/>
      <c r="J60" s="189"/>
      <c r="K60" s="187"/>
    </row>
    <row r="61" spans="2:30" x14ac:dyDescent="0.25">
      <c r="D61" s="1"/>
      <c r="E61" s="189"/>
      <c r="F61" s="190"/>
      <c r="G61" s="189"/>
      <c r="H61" s="190"/>
      <c r="I61" s="190"/>
      <c r="J61" s="189"/>
      <c r="K61" s="187"/>
    </row>
    <row r="62" spans="2:30" x14ac:dyDescent="0.25">
      <c r="D62" s="1"/>
      <c r="E62" s="189"/>
      <c r="F62" s="190"/>
      <c r="G62" s="189"/>
      <c r="H62" s="189"/>
      <c r="I62" s="189"/>
      <c r="J62" s="189"/>
      <c r="K62" s="187"/>
    </row>
    <row r="63" spans="2:30" x14ac:dyDescent="0.25">
      <c r="D63" s="1"/>
      <c r="E63" s="189"/>
      <c r="F63" s="189"/>
      <c r="G63" s="189"/>
      <c r="H63" s="189"/>
      <c r="I63" s="189"/>
      <c r="J63" s="189"/>
      <c r="K63" s="187"/>
    </row>
    <row r="64" spans="2:30" x14ac:dyDescent="0.25">
      <c r="D64" s="1"/>
      <c r="E64" s="189"/>
      <c r="F64" s="189"/>
      <c r="G64" s="189"/>
      <c r="H64" s="189"/>
      <c r="I64" s="189"/>
      <c r="J64" s="189"/>
      <c r="K64" s="187"/>
    </row>
    <row r="65" spans="4:11" x14ac:dyDescent="0.25">
      <c r="D65" s="1"/>
      <c r="E65" s="189"/>
      <c r="F65" s="189"/>
      <c r="G65" s="189"/>
      <c r="H65" s="189"/>
      <c r="I65" s="189"/>
      <c r="J65" s="189"/>
      <c r="K65" s="190"/>
    </row>
    <row r="66" spans="4:11" x14ac:dyDescent="0.25">
      <c r="D66" s="1"/>
      <c r="E66" s="189"/>
      <c r="F66" s="189"/>
      <c r="G66" s="190"/>
      <c r="H66" s="189"/>
      <c r="I66" s="189"/>
      <c r="J66" s="189"/>
      <c r="K66" s="187"/>
    </row>
    <row r="67" spans="4:11" x14ac:dyDescent="0.25">
      <c r="D67" s="1"/>
      <c r="E67" s="189"/>
      <c r="F67" s="189"/>
      <c r="G67" s="189"/>
      <c r="H67" s="190"/>
      <c r="I67" s="189"/>
      <c r="J67" s="190"/>
      <c r="K67" s="187"/>
    </row>
    <row r="68" spans="4:11" x14ac:dyDescent="0.25">
      <c r="D68" s="1"/>
      <c r="E68" s="189"/>
      <c r="F68" s="189"/>
      <c r="G68" s="189"/>
      <c r="H68" s="189"/>
      <c r="I68" s="189"/>
      <c r="J68" s="190"/>
      <c r="K68" s="187"/>
    </row>
    <row r="69" spans="4:11" x14ac:dyDescent="0.25">
      <c r="D69" s="1"/>
      <c r="E69" s="189"/>
      <c r="F69" s="189"/>
      <c r="G69" s="189"/>
      <c r="H69" s="189"/>
      <c r="I69" s="189"/>
      <c r="J69" s="189"/>
      <c r="K69" s="187"/>
    </row>
    <row r="70" spans="4:11" x14ac:dyDescent="0.25">
      <c r="D70" s="1"/>
      <c r="E70" s="189"/>
      <c r="F70" s="189"/>
      <c r="G70" s="189"/>
      <c r="H70" s="189"/>
      <c r="I70" s="189"/>
      <c r="J70" s="189"/>
    </row>
    <row r="71" spans="4:11" x14ac:dyDescent="0.25">
      <c r="D71" s="1"/>
      <c r="E71" s="187"/>
      <c r="F71" s="190"/>
      <c r="G71" s="187"/>
      <c r="H71" s="187"/>
      <c r="I71" s="187"/>
      <c r="J71" s="187"/>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7" workbookViewId="0">
      <selection activeCell="AA45" sqref="AA45:AC56"/>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5" t="s">
        <v>49</v>
      </c>
      <c r="C7" s="207"/>
      <c r="D7" s="207"/>
      <c r="E7" s="207"/>
      <c r="M7" s="215" t="s">
        <v>7</v>
      </c>
      <c r="N7" s="216"/>
      <c r="O7" s="216"/>
      <c r="P7" s="216"/>
    </row>
    <row r="8" spans="2:16" x14ac:dyDescent="0.25">
      <c r="B8" s="207"/>
      <c r="C8" s="207"/>
      <c r="D8" s="207"/>
      <c r="E8" s="207"/>
      <c r="M8" s="216"/>
      <c r="N8" s="216"/>
      <c r="O8" s="216"/>
      <c r="P8" s="216"/>
    </row>
    <row r="9" spans="2:16" x14ac:dyDescent="0.25">
      <c r="B9" s="207"/>
      <c r="C9" s="207"/>
      <c r="D9" s="207"/>
      <c r="E9" s="207"/>
      <c r="M9" s="216"/>
      <c r="N9" s="216"/>
      <c r="O9" s="216"/>
      <c r="P9" s="216"/>
    </row>
    <row r="10" spans="2:16" x14ac:dyDescent="0.25">
      <c r="B10" s="207"/>
      <c r="C10" s="207"/>
      <c r="D10" s="207"/>
      <c r="E10" s="207"/>
      <c r="M10" s="216"/>
      <c r="N10" s="216"/>
      <c r="O10" s="216"/>
      <c r="P10" s="216"/>
    </row>
    <row r="11" spans="2:16" x14ac:dyDescent="0.25">
      <c r="B11" s="207"/>
      <c r="C11" s="207"/>
      <c r="D11" s="207"/>
      <c r="E11" s="207"/>
      <c r="M11" s="216"/>
      <c r="N11" s="216"/>
      <c r="O11" s="216"/>
      <c r="P11" s="216"/>
    </row>
    <row r="12" spans="2:16" x14ac:dyDescent="0.25">
      <c r="B12" s="207"/>
      <c r="C12" s="207"/>
      <c r="D12" s="207"/>
      <c r="E12" s="207"/>
      <c r="M12" s="216"/>
      <c r="N12" s="216"/>
      <c r="O12" s="216"/>
      <c r="P12" s="216"/>
    </row>
    <row r="13" spans="2:16" x14ac:dyDescent="0.25">
      <c r="B13" s="207"/>
      <c r="C13" s="207"/>
      <c r="D13" s="207"/>
      <c r="E13" s="207"/>
      <c r="M13" s="216"/>
      <c r="N13" s="216"/>
      <c r="O13" s="216"/>
      <c r="P13" s="216"/>
    </row>
    <row r="14" spans="2:16" x14ac:dyDescent="0.25">
      <c r="B14" s="207"/>
      <c r="C14" s="207"/>
      <c r="D14" s="207"/>
      <c r="E14" s="207"/>
      <c r="M14" s="216"/>
      <c r="N14" s="216"/>
      <c r="O14" s="216"/>
      <c r="P14" s="216"/>
    </row>
    <row r="15" spans="2:16" x14ac:dyDescent="0.25">
      <c r="B15" s="207"/>
      <c r="C15" s="207"/>
      <c r="D15" s="207"/>
      <c r="E15" s="207"/>
      <c r="M15" s="216"/>
      <c r="N15" s="216"/>
      <c r="O15" s="216"/>
      <c r="P15" s="216"/>
    </row>
    <row r="16" spans="2:16" x14ac:dyDescent="0.25">
      <c r="B16" s="207"/>
      <c r="C16" s="207"/>
      <c r="D16" s="207"/>
      <c r="E16" s="207"/>
      <c r="M16" s="216"/>
      <c r="N16" s="216"/>
      <c r="O16" s="216"/>
      <c r="P16" s="216"/>
    </row>
    <row r="17" spans="3:15" x14ac:dyDescent="0.25">
      <c r="C17" s="195" t="s">
        <v>3</v>
      </c>
      <c r="D17" s="195"/>
      <c r="E17" s="195"/>
      <c r="M17" s="195" t="s">
        <v>3</v>
      </c>
      <c r="N17" s="195"/>
      <c r="O17" s="195"/>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7" t="s">
        <v>26</v>
      </c>
      <c r="C46" s="218"/>
      <c r="D46" s="147">
        <f>+A!D46-B!E46</f>
        <v>-6920</v>
      </c>
      <c r="E46" s="148">
        <f>+A!E46-B!F46</f>
        <v>-12461</v>
      </c>
      <c r="F46" s="147">
        <f>+A!F46-B!G46</f>
        <v>-15010</v>
      </c>
      <c r="G46" s="148">
        <f>+A!G46-B!H46</f>
        <v>-18827</v>
      </c>
      <c r="H46" s="147">
        <f>+A!H46-B!I46</f>
        <v>-16910</v>
      </c>
      <c r="I46" s="148">
        <f>+A!I46-B!J46</f>
        <v>-26957</v>
      </c>
      <c r="J46" s="147">
        <f>+A!J46-B!K46</f>
        <v>-45675</v>
      </c>
      <c r="K46" s="148">
        <f>+A!K46-B!L46</f>
        <v>-45595</v>
      </c>
      <c r="L46" s="147">
        <f>+A!L46-B!M46</f>
        <v>-45895</v>
      </c>
      <c r="M46" s="148">
        <f>+A!M46-B!N46</f>
        <v>-76949</v>
      </c>
      <c r="N46" s="147">
        <f>+A!N46-B!O46</f>
        <v>-78238</v>
      </c>
      <c r="O46" s="148">
        <f>+A!O46-B!P46</f>
        <v>-114954</v>
      </c>
      <c r="P46" s="147">
        <f>+A!P46-B!Q46</f>
        <v>-188704</v>
      </c>
      <c r="Q46" s="148">
        <f>+A!Q46-B!R46</f>
        <v>-274333</v>
      </c>
      <c r="R46" s="147">
        <f>+A!R46-B!S46</f>
        <v>-204816</v>
      </c>
      <c r="S46" s="148">
        <f>+A!S46-B!T46</f>
        <v>-349289</v>
      </c>
      <c r="T46" s="147">
        <f>+A!T46-B!U46</f>
        <v>-380557</v>
      </c>
      <c r="U46" s="148">
        <f>+A!U46-B!V46</f>
        <v>-294393</v>
      </c>
      <c r="V46" s="147">
        <f>+A!V46-B!W46</f>
        <v>-264765</v>
      </c>
      <c r="W46" s="148">
        <f>+A!W46-B!X46</f>
        <v>-305821</v>
      </c>
      <c r="X46" s="149">
        <f>+A!X46-B!Y46</f>
        <v>-259098</v>
      </c>
      <c r="Y46" s="149">
        <f>+A!Y46-B!Z46</f>
        <v>-243011</v>
      </c>
      <c r="Z46" s="149">
        <f>+A!Z46-B!AA46</f>
        <v>-264955</v>
      </c>
      <c r="AA46" s="149">
        <f>+A!AA46-B!AB46</f>
        <v>-297105</v>
      </c>
      <c r="AB46" s="149">
        <f>+A!AB46-B!AC46</f>
        <v>-263965</v>
      </c>
      <c r="AC46" s="149">
        <f>+A!AC46-B!AD46</f>
        <v>-211654</v>
      </c>
    </row>
    <row r="47" spans="2:29" x14ac:dyDescent="0.25">
      <c r="B47" s="192" t="s">
        <v>16</v>
      </c>
      <c r="C47" s="193"/>
      <c r="D47" s="24">
        <f>+A!D47-B!E47</f>
        <v>-106</v>
      </c>
      <c r="E47" s="25">
        <f>+A!E47-B!F47</f>
        <v>-63</v>
      </c>
      <c r="F47" s="24">
        <f>+A!F47-B!G47</f>
        <v>-81</v>
      </c>
      <c r="G47" s="25">
        <f>+A!G47-B!H47</f>
        <v>-389</v>
      </c>
      <c r="H47" s="24">
        <f>+A!H47-B!I47</f>
        <v>-280</v>
      </c>
      <c r="I47" s="25">
        <f>+A!I47-B!J47</f>
        <v>-348</v>
      </c>
      <c r="J47" s="24">
        <f>+A!J47-B!K47</f>
        <v>-10657</v>
      </c>
      <c r="K47" s="25">
        <f>+A!K47-B!L47</f>
        <v>-93</v>
      </c>
      <c r="L47" s="24">
        <f>+A!L47-B!M47</f>
        <v>-297</v>
      </c>
      <c r="M47" s="25">
        <f>+A!M47-B!N47</f>
        <v>-12539</v>
      </c>
      <c r="N47" s="24">
        <f>+A!N47-B!O47</f>
        <v>-673</v>
      </c>
      <c r="O47" s="25">
        <f>+A!O47-B!P47</f>
        <v>-697</v>
      </c>
      <c r="P47" s="24">
        <f>+A!P47-B!Q47</f>
        <v>-1993</v>
      </c>
      <c r="Q47" s="25">
        <f>+A!Q47-B!R47</f>
        <v>-3970</v>
      </c>
      <c r="R47" s="24">
        <f>+A!R47-B!S47</f>
        <v>-5092</v>
      </c>
      <c r="S47" s="25">
        <f>+A!S47-B!T47</f>
        <v>-1967</v>
      </c>
      <c r="T47" s="24">
        <f>+A!T47-B!U47</f>
        <v>-1845</v>
      </c>
      <c r="U47" s="25">
        <f>+A!U47-B!V47</f>
        <v>-3123</v>
      </c>
      <c r="V47" s="24">
        <f>+A!V47-B!W47</f>
        <v>-4591</v>
      </c>
      <c r="W47" s="25">
        <f>+A!W47-B!X47</f>
        <v>-4852</v>
      </c>
      <c r="X47" s="26">
        <f>+A!X47-B!Y47</f>
        <v>-4261</v>
      </c>
      <c r="Y47" s="26">
        <f>+A!Y47-B!Z47</f>
        <v>-5799</v>
      </c>
      <c r="Z47" s="26">
        <f>+A!Z47-B!AA47</f>
        <v>-7328</v>
      </c>
      <c r="AA47" s="26">
        <f>+A!AA47-B!AB47</f>
        <v>-9825</v>
      </c>
      <c r="AB47" s="26">
        <f>+A!AB47-B!AC47</f>
        <v>-9161</v>
      </c>
      <c r="AC47" s="26">
        <f>+A!AC47-B!AD47</f>
        <v>-7850</v>
      </c>
    </row>
    <row r="48" spans="2:29" x14ac:dyDescent="0.25">
      <c r="B48" s="201" t="s">
        <v>17</v>
      </c>
      <c r="C48" s="202"/>
      <c r="D48" s="27">
        <f>+A!D48-B!E48</f>
        <v>0</v>
      </c>
      <c r="E48" s="28">
        <f>+A!E48-B!F48</f>
        <v>0</v>
      </c>
      <c r="F48" s="27">
        <f>+A!F48-B!G48</f>
        <v>0</v>
      </c>
      <c r="G48" s="28">
        <f>+A!G48-B!H48</f>
        <v>0</v>
      </c>
      <c r="H48" s="27">
        <f>+A!H48-B!I48</f>
        <v>0</v>
      </c>
      <c r="I48" s="28">
        <f>+A!I48-B!J48</f>
        <v>-1</v>
      </c>
      <c r="J48" s="27">
        <f>+A!J48-B!K48</f>
        <v>0</v>
      </c>
      <c r="K48" s="28">
        <f>+A!K48-B!L48</f>
        <v>0</v>
      </c>
      <c r="L48" s="27">
        <f>+A!L48-B!M48</f>
        <v>0</v>
      </c>
      <c r="M48" s="28">
        <f>+A!M48-B!N48</f>
        <v>0</v>
      </c>
      <c r="N48" s="27">
        <f>+A!N48-B!O48</f>
        <v>0</v>
      </c>
      <c r="O48" s="28">
        <f>+A!O48-B!P48</f>
        <v>-3</v>
      </c>
      <c r="P48" s="27">
        <f>+A!P48-B!Q48</f>
        <v>-54</v>
      </c>
      <c r="Q48" s="28">
        <f>+A!Q48-B!R48</f>
        <v>-82</v>
      </c>
      <c r="R48" s="27">
        <f>+A!R48-B!S48</f>
        <v>-82</v>
      </c>
      <c r="S48" s="28">
        <f>+A!S48-B!T48</f>
        <v>-86</v>
      </c>
      <c r="T48" s="27">
        <f>+A!T48-B!U48</f>
        <v>-159</v>
      </c>
      <c r="U48" s="28">
        <f>+A!U48-B!V48</f>
        <v>-356</v>
      </c>
      <c r="V48" s="27">
        <f>+A!V48-B!W48</f>
        <v>-615</v>
      </c>
      <c r="W48" s="28">
        <f>+A!W48-B!X48</f>
        <v>-473</v>
      </c>
      <c r="X48" s="29">
        <f>+A!X48-B!Y48</f>
        <v>-467</v>
      </c>
      <c r="Y48" s="29">
        <f>+A!Y48-B!Z48</f>
        <v>-401</v>
      </c>
      <c r="Z48" s="29">
        <f>+A!Z48-B!AA48</f>
        <v>-428</v>
      </c>
      <c r="AA48" s="29">
        <f>+A!AA48-B!AB48</f>
        <v>-335</v>
      </c>
      <c r="AB48" s="29">
        <f>+A!AB48-B!AC48</f>
        <v>-509</v>
      </c>
      <c r="AC48" s="29">
        <f>+A!AC48-B!AD48</f>
        <v>-547</v>
      </c>
    </row>
    <row r="49" spans="2:29" x14ac:dyDescent="0.25">
      <c r="B49" s="192" t="s">
        <v>18</v>
      </c>
      <c r="C49" s="193"/>
      <c r="D49" s="24">
        <f>+A!D49-B!E49</f>
        <v>-187</v>
      </c>
      <c r="E49" s="25">
        <f>+A!E49-B!F49</f>
        <v>777</v>
      </c>
      <c r="F49" s="24">
        <f>+A!F49-B!G49</f>
        <v>1317</v>
      </c>
      <c r="G49" s="25">
        <f>+A!G49-B!H49</f>
        <v>866</v>
      </c>
      <c r="H49" s="24">
        <f>+A!H49-B!I49</f>
        <v>1237</v>
      </c>
      <c r="I49" s="25">
        <f>+A!I49-B!J49</f>
        <v>994</v>
      </c>
      <c r="J49" s="24">
        <f>+A!J49-B!K49</f>
        <v>72</v>
      </c>
      <c r="K49" s="25">
        <f>+A!K49-B!L49</f>
        <v>-358</v>
      </c>
      <c r="L49" s="24">
        <f>+A!L49-B!M49</f>
        <v>-2021</v>
      </c>
      <c r="M49" s="25">
        <f>+A!M49-B!N49</f>
        <v>682</v>
      </c>
      <c r="N49" s="24">
        <f>+A!N49-B!O49</f>
        <v>411</v>
      </c>
      <c r="O49" s="25">
        <f>+A!O49-B!P49</f>
        <v>1860</v>
      </c>
      <c r="P49" s="24">
        <f>+A!P49-B!Q49</f>
        <v>2326</v>
      </c>
      <c r="Q49" s="25">
        <f>+A!Q49-B!R49</f>
        <v>2339</v>
      </c>
      <c r="R49" s="24">
        <f>+A!R49-B!S49</f>
        <v>3316</v>
      </c>
      <c r="S49" s="25">
        <f>+A!S49-B!T49</f>
        <v>18991</v>
      </c>
      <c r="T49" s="24">
        <f>+A!T49-B!U49</f>
        <v>17345</v>
      </c>
      <c r="U49" s="25">
        <f>+A!U49-B!V49</f>
        <v>10738</v>
      </c>
      <c r="V49" s="24">
        <f>+A!V49-B!W49</f>
        <v>17181</v>
      </c>
      <c r="W49" s="25">
        <f>+A!W49-B!X49</f>
        <v>4101</v>
      </c>
      <c r="X49" s="26">
        <f>+A!X49-B!Y49</f>
        <v>6241</v>
      </c>
      <c r="Y49" s="26">
        <f>+A!Y49-B!Z49</f>
        <v>823</v>
      </c>
      <c r="Z49" s="26">
        <f>+A!Z49-B!AA49</f>
        <v>1040</v>
      </c>
      <c r="AA49" s="26">
        <f>+A!AA49-B!AB49</f>
        <v>1219</v>
      </c>
      <c r="AB49" s="26">
        <f>+A!AB49-B!AC49</f>
        <v>6716</v>
      </c>
      <c r="AC49" s="26">
        <f>+A!AC49-B!AD49</f>
        <v>10773</v>
      </c>
    </row>
    <row r="50" spans="2:29" x14ac:dyDescent="0.25">
      <c r="B50" s="201" t="s">
        <v>19</v>
      </c>
      <c r="C50" s="202"/>
      <c r="D50" s="27">
        <f>+A!D50-B!E50</f>
        <v>0</v>
      </c>
      <c r="E50" s="28">
        <f>+A!E50-B!F50</f>
        <v>0</v>
      </c>
      <c r="F50" s="27">
        <f>+A!F50-B!G50</f>
        <v>0</v>
      </c>
      <c r="G50" s="28">
        <f>+A!G50-B!H50</f>
        <v>0</v>
      </c>
      <c r="H50" s="27">
        <f>+A!H50-B!I50</f>
        <v>0</v>
      </c>
      <c r="I50" s="28">
        <f>+A!I50-B!J50</f>
        <v>0</v>
      </c>
      <c r="J50" s="27">
        <f>+A!J50-B!K50</f>
        <v>0</v>
      </c>
      <c r="K50" s="28">
        <f>+A!K50-B!L50</f>
        <v>0</v>
      </c>
      <c r="L50" s="27">
        <f>+A!L50-B!M50</f>
        <v>0</v>
      </c>
      <c r="M50" s="28">
        <f>+A!M50-B!N50</f>
        <v>0</v>
      </c>
      <c r="N50" s="27">
        <f>+A!N50-B!O50</f>
        <v>0</v>
      </c>
      <c r="O50" s="28">
        <f>+A!O50-B!P50</f>
        <v>0</v>
      </c>
      <c r="P50" s="27">
        <f>+A!P50-B!Q50</f>
        <v>0</v>
      </c>
      <c r="Q50" s="28">
        <f>+A!Q50-B!R50</f>
        <v>0</v>
      </c>
      <c r="R50" s="27">
        <f>+A!R50-B!S50</f>
        <v>0</v>
      </c>
      <c r="S50" s="28">
        <f>+A!S50-B!T50</f>
        <v>9509</v>
      </c>
      <c r="T50" s="27">
        <f>+A!T50-B!U50</f>
        <v>-2</v>
      </c>
      <c r="U50" s="28">
        <f>+A!U50-B!V50</f>
        <v>7</v>
      </c>
      <c r="V50" s="27">
        <f>+A!V50-B!W50</f>
        <v>-5</v>
      </c>
      <c r="W50" s="28">
        <f>+A!W50-B!X50</f>
        <v>0</v>
      </c>
      <c r="X50" s="29">
        <f>+A!X50-B!Y50</f>
        <v>0</v>
      </c>
      <c r="Y50" s="29">
        <f>+A!Y50-B!Z50</f>
        <v>16906</v>
      </c>
      <c r="Z50" s="29">
        <f>+A!Z50-B!AA50</f>
        <v>-101</v>
      </c>
      <c r="AA50" s="29">
        <f>+A!AA50-B!AB50</f>
        <v>-82</v>
      </c>
      <c r="AB50" s="29">
        <f>+A!AB50-B!AC50</f>
        <v>6875</v>
      </c>
      <c r="AC50" s="29">
        <f>+A!AC50-B!AD50</f>
        <v>6911</v>
      </c>
    </row>
    <row r="51" spans="2:29" x14ac:dyDescent="0.25">
      <c r="B51" s="192" t="s">
        <v>20</v>
      </c>
      <c r="C51" s="193"/>
      <c r="D51" s="24">
        <f>+A!D51-B!E51</f>
        <v>0</v>
      </c>
      <c r="E51" s="25">
        <f>+A!E51-B!F51</f>
        <v>0</v>
      </c>
      <c r="F51" s="24">
        <f>+A!F51-B!G51</f>
        <v>0</v>
      </c>
      <c r="G51" s="25">
        <f>+A!G51-B!H51</f>
        <v>0</v>
      </c>
      <c r="H51" s="24">
        <f>+A!H51-B!I51</f>
        <v>0</v>
      </c>
      <c r="I51" s="25">
        <f>+A!I51-B!J51</f>
        <v>0</v>
      </c>
      <c r="J51" s="24">
        <f>+A!J51-B!K51</f>
        <v>0</v>
      </c>
      <c r="K51" s="25">
        <f>+A!K51-B!L51</f>
        <v>0</v>
      </c>
      <c r="L51" s="24">
        <f>+A!L51-B!M51</f>
        <v>0</v>
      </c>
      <c r="M51" s="25">
        <f>+A!M51-B!N51</f>
        <v>0</v>
      </c>
      <c r="N51" s="24">
        <f>+A!N51-B!O51</f>
        <v>-1</v>
      </c>
      <c r="O51" s="25">
        <f>+A!O51-B!P51</f>
        <v>-1</v>
      </c>
      <c r="P51" s="24">
        <f>+A!P51-B!Q51</f>
        <v>11</v>
      </c>
      <c r="Q51" s="25">
        <f>+A!Q51-B!R51</f>
        <v>0</v>
      </c>
      <c r="R51" s="24">
        <f>+A!R51-B!S51</f>
        <v>3</v>
      </c>
      <c r="S51" s="25">
        <f>+A!S51-B!T51</f>
        <v>115</v>
      </c>
      <c r="T51" s="24">
        <f>+A!T51-B!U51</f>
        <v>-2</v>
      </c>
      <c r="U51" s="25">
        <f>+A!U51-B!V51</f>
        <v>-2</v>
      </c>
      <c r="V51" s="24">
        <f>+A!V51-B!W51</f>
        <v>-5</v>
      </c>
      <c r="W51" s="25">
        <f>+A!W51-B!X51</f>
        <v>-2</v>
      </c>
      <c r="X51" s="26">
        <f>+A!X51-B!Y51</f>
        <v>-10</v>
      </c>
      <c r="Y51" s="26">
        <f>+A!Y51-B!Z51</f>
        <v>-31</v>
      </c>
      <c r="Z51" s="26">
        <f>+A!Z51-B!AA51</f>
        <v>-76</v>
      </c>
      <c r="AA51" s="26">
        <f>+A!AA51-B!AB51</f>
        <v>-178</v>
      </c>
      <c r="AB51" s="26">
        <f>+A!AB51-B!AC51</f>
        <v>-164</v>
      </c>
      <c r="AC51" s="26">
        <f>+A!AC51-B!AD51</f>
        <v>-209</v>
      </c>
    </row>
    <row r="52" spans="2:29" x14ac:dyDescent="0.25">
      <c r="B52" s="201" t="s">
        <v>21</v>
      </c>
      <c r="C52" s="202"/>
      <c r="D52" s="27">
        <f>+A!D52-B!E52</f>
        <v>2953</v>
      </c>
      <c r="E52" s="28">
        <f>+A!E52-B!F52</f>
        <v>2933</v>
      </c>
      <c r="F52" s="27">
        <f>+A!F52-B!G52</f>
        <v>2403</v>
      </c>
      <c r="G52" s="28">
        <f>+A!G52-B!H52</f>
        <v>1338</v>
      </c>
      <c r="H52" s="27">
        <f>+A!H52-B!I52</f>
        <v>984</v>
      </c>
      <c r="I52" s="28">
        <f>+A!I52-B!J52</f>
        <v>100</v>
      </c>
      <c r="J52" s="27">
        <f>+A!J52-B!K52</f>
        <v>905</v>
      </c>
      <c r="K52" s="28">
        <f>+A!K52-B!L52</f>
        <v>-1250</v>
      </c>
      <c r="L52" s="27">
        <f>+A!L52-B!M52</f>
        <v>-1063</v>
      </c>
      <c r="M52" s="28">
        <f>+A!M52-B!N52</f>
        <v>-3933</v>
      </c>
      <c r="N52" s="27">
        <f>+A!N52-B!O52</f>
        <v>-4257</v>
      </c>
      <c r="O52" s="28">
        <f>+A!O52-B!P52</f>
        <v>-7912</v>
      </c>
      <c r="P52" s="27">
        <f>+A!P52-B!Q52</f>
        <v>-12301</v>
      </c>
      <c r="Q52" s="28">
        <f>+A!Q52-B!R52</f>
        <v>-11393</v>
      </c>
      <c r="R52" s="27">
        <f>+A!R52-B!S52</f>
        <v>-7109</v>
      </c>
      <c r="S52" s="28">
        <f>+A!S52-B!T52</f>
        <v>-8192</v>
      </c>
      <c r="T52" s="27">
        <f>+A!T52-B!U52</f>
        <v>-14601</v>
      </c>
      <c r="U52" s="28">
        <f>+A!U52-B!V52</f>
        <v>-19640</v>
      </c>
      <c r="V52" s="27">
        <f>+A!V52-B!W52</f>
        <v>-16686</v>
      </c>
      <c r="W52" s="28">
        <f>+A!W52-B!X52</f>
        <v>-19278</v>
      </c>
      <c r="X52" s="29">
        <f>+A!X52-B!Y52</f>
        <v>-13562</v>
      </c>
      <c r="Y52" s="29">
        <f>+A!Y52-B!Z52</f>
        <v>-12695</v>
      </c>
      <c r="Z52" s="29">
        <f>+A!Z52-B!AA52</f>
        <v>-14656</v>
      </c>
      <c r="AA52" s="29">
        <f>+A!AA52-B!AB52</f>
        <v>-13962</v>
      </c>
      <c r="AB52" s="29">
        <f>+A!AB52-B!AC52</f>
        <v>-11034</v>
      </c>
      <c r="AC52" s="29">
        <f>+A!AC52-B!AD52</f>
        <v>-6951</v>
      </c>
    </row>
    <row r="53" spans="2:29" x14ac:dyDescent="0.25">
      <c r="B53" s="192" t="s">
        <v>22</v>
      </c>
      <c r="C53" s="193"/>
      <c r="D53" s="24">
        <f>+A!D53-B!E53</f>
        <v>-1864</v>
      </c>
      <c r="E53" s="25">
        <f>+A!E53-B!F53</f>
        <v>-4485</v>
      </c>
      <c r="F53" s="24">
        <f>+A!F53-B!G53</f>
        <v>-7126</v>
      </c>
      <c r="G53" s="25">
        <f>+A!G53-B!H53</f>
        <v>-7072</v>
      </c>
      <c r="H53" s="24">
        <f>+A!H53-B!I53</f>
        <v>-2290</v>
      </c>
      <c r="I53" s="25">
        <f>+A!I53-B!J53</f>
        <v>-6993</v>
      </c>
      <c r="J53" s="24">
        <f>+A!J53-B!K53</f>
        <v>-7115</v>
      </c>
      <c r="K53" s="25">
        <f>+A!K53-B!L53</f>
        <v>-8317</v>
      </c>
      <c r="L53" s="24">
        <f>+A!L53-B!M53</f>
        <v>-7723</v>
      </c>
      <c r="M53" s="25">
        <f>+A!M53-B!N53</f>
        <v>-7935</v>
      </c>
      <c r="N53" s="24">
        <f>+A!N53-B!O53</f>
        <v>-11556</v>
      </c>
      <c r="O53" s="25">
        <f>+A!O53-B!P53</f>
        <v>-15082</v>
      </c>
      <c r="P53" s="24">
        <f>+A!P53-B!Q53</f>
        <v>-17792</v>
      </c>
      <c r="Q53" s="25">
        <f>+A!Q53-B!R53</f>
        <v>-15714</v>
      </c>
      <c r="R53" s="24">
        <f>+A!R53-B!S53</f>
        <v>-15974</v>
      </c>
      <c r="S53" s="25">
        <f>+A!S53-B!T53</f>
        <v>-23453</v>
      </c>
      <c r="T53" s="24">
        <f>+A!T53-B!U53</f>
        <v>-49869</v>
      </c>
      <c r="U53" s="25">
        <f>+A!U53-B!V53</f>
        <v>-36758</v>
      </c>
      <c r="V53" s="24">
        <f>+A!V53-B!W53</f>
        <v>-45540</v>
      </c>
      <c r="W53" s="25">
        <f>+A!W53-B!X53</f>
        <v>-68564</v>
      </c>
      <c r="X53" s="26">
        <f>+A!X53-B!Y53</f>
        <v>-42614</v>
      </c>
      <c r="Y53" s="26">
        <f>+A!Y53-B!Z53</f>
        <v>-47627</v>
      </c>
      <c r="Z53" s="26">
        <f>+A!Z53-B!AA53</f>
        <v>-60105</v>
      </c>
      <c r="AA53" s="26">
        <f>+A!AA53-B!AB53</f>
        <v>-68462</v>
      </c>
      <c r="AB53" s="26">
        <f>+A!AB53-B!AC53</f>
        <v>-59683</v>
      </c>
      <c r="AC53" s="26">
        <f>+A!AC53-B!AD53</f>
        <v>-60034</v>
      </c>
    </row>
    <row r="54" spans="2:29" x14ac:dyDescent="0.25">
      <c r="B54" s="201" t="s">
        <v>23</v>
      </c>
      <c r="C54" s="202"/>
      <c r="D54" s="27">
        <f>+A!D54-B!E54</f>
        <v>-3547</v>
      </c>
      <c r="E54" s="28">
        <f>+A!E54-B!F54</f>
        <v>-7124</v>
      </c>
      <c r="F54" s="27">
        <f>+A!F54-B!G54</f>
        <v>-6148</v>
      </c>
      <c r="G54" s="28">
        <f>+A!G54-B!H54</f>
        <v>-9057</v>
      </c>
      <c r="H54" s="27">
        <f>+A!H54-B!I54</f>
        <v>-12385</v>
      </c>
      <c r="I54" s="28">
        <f>+A!I54-B!J54</f>
        <v>-15669</v>
      </c>
      <c r="J54" s="27">
        <f>+A!J54-B!K54</f>
        <v>-15705</v>
      </c>
      <c r="K54" s="28">
        <f>+A!K54-B!L54</f>
        <v>-29484</v>
      </c>
      <c r="L54" s="27">
        <f>+A!L54-B!M54</f>
        <v>-23516</v>
      </c>
      <c r="M54" s="28">
        <f>+A!M54-B!N54</f>
        <v>-38013</v>
      </c>
      <c r="N54" s="27">
        <f>+A!N54-B!O54</f>
        <v>-39256</v>
      </c>
      <c r="O54" s="28">
        <f>+A!O54-B!P54</f>
        <v>-54103</v>
      </c>
      <c r="P54" s="27">
        <f>+A!P54-B!Q54</f>
        <v>-118698</v>
      </c>
      <c r="Q54" s="28">
        <f>+A!Q54-B!R54</f>
        <v>-210598</v>
      </c>
      <c r="R54" s="27">
        <f>+A!R54-B!S54</f>
        <v>-153551</v>
      </c>
      <c r="S54" s="28">
        <f>+A!S54-B!T54</f>
        <v>-315081</v>
      </c>
      <c r="T54" s="27">
        <f>+A!T54-B!U54</f>
        <v>-286045</v>
      </c>
      <c r="U54" s="28">
        <f>+A!U54-B!V54</f>
        <v>-201369</v>
      </c>
      <c r="V54" s="27">
        <f>+A!V54-B!W54</f>
        <v>-161423</v>
      </c>
      <c r="W54" s="28">
        <f>+A!W54-B!X54</f>
        <v>-143715</v>
      </c>
      <c r="X54" s="29">
        <f>+A!X54-B!Y54</f>
        <v>-132131</v>
      </c>
      <c r="Y54" s="29">
        <f>+A!Y54-B!Z54</f>
        <v>-139934</v>
      </c>
      <c r="Z54" s="29">
        <f>+A!Z54-B!AA54</f>
        <v>-128402</v>
      </c>
      <c r="AA54" s="29">
        <f>+A!AA54-B!AB54</f>
        <v>-146255</v>
      </c>
      <c r="AB54" s="29">
        <f>+A!AB54-B!AC54</f>
        <v>-135775</v>
      </c>
      <c r="AC54" s="29">
        <f>+A!AC54-B!AD54</f>
        <v>-107809</v>
      </c>
    </row>
    <row r="55" spans="2:29" x14ac:dyDescent="0.25">
      <c r="B55" s="192" t="s">
        <v>24</v>
      </c>
      <c r="C55" s="193"/>
      <c r="D55" s="24">
        <f>+A!D55-B!E55</f>
        <v>-2811</v>
      </c>
      <c r="E55" s="25">
        <f>+A!E55-B!F55</f>
        <v>-3465</v>
      </c>
      <c r="F55" s="24">
        <f>+A!F55-B!G55</f>
        <v>-4569</v>
      </c>
      <c r="G55" s="25">
        <f>+A!G55-B!H55</f>
        <v>-4402</v>
      </c>
      <c r="H55" s="24">
        <f>+A!H55-B!I55</f>
        <v>-3898</v>
      </c>
      <c r="I55" s="25">
        <f>+A!I55-B!J55</f>
        <v>-4601</v>
      </c>
      <c r="J55" s="24">
        <f>+A!J55-B!K55</f>
        <v>-5078</v>
      </c>
      <c r="K55" s="25">
        <f>+A!K55-B!L55</f>
        <v>-5123</v>
      </c>
      <c r="L55" s="24">
        <f>+A!L55-B!M55</f>
        <v>-4037</v>
      </c>
      <c r="M55" s="25">
        <f>+A!M55-B!N55</f>
        <v>-5146</v>
      </c>
      <c r="N55" s="24">
        <f>+A!N55-B!O55</f>
        <v>-7057</v>
      </c>
      <c r="O55" s="25">
        <f>+A!O55-B!P55</f>
        <v>-12056</v>
      </c>
      <c r="P55" s="24">
        <f>+A!P55-B!Q55</f>
        <v>-13697</v>
      </c>
      <c r="Q55" s="25">
        <f>+A!Q55-B!R55</f>
        <v>-14083</v>
      </c>
      <c r="R55" s="24">
        <f>+A!R55-B!S55</f>
        <v>-12657</v>
      </c>
      <c r="S55" s="25">
        <f>+A!S55-B!T55</f>
        <v>-16267</v>
      </c>
      <c r="T55" s="24">
        <f>+A!T55-B!U55</f>
        <v>-28033</v>
      </c>
      <c r="U55" s="25">
        <f>+A!U55-B!V55</f>
        <v>-32901</v>
      </c>
      <c r="V55" s="24">
        <f>+A!V55-B!W55</f>
        <v>-30753</v>
      </c>
      <c r="W55" s="25">
        <f>+A!W55-B!X55</f>
        <v>-44626</v>
      </c>
      <c r="X55" s="26">
        <f>+A!X55-B!Y55</f>
        <v>-42680</v>
      </c>
      <c r="Y55" s="26">
        <f>+A!Y55-B!Z55</f>
        <v>-35088</v>
      </c>
      <c r="Z55" s="26">
        <f>+A!Z55-B!AA55</f>
        <v>-38371</v>
      </c>
      <c r="AA55" s="26">
        <f>+A!AA55-B!AB55</f>
        <v>-44028</v>
      </c>
      <c r="AB55" s="26">
        <f>+A!AB55-B!AC55</f>
        <v>-45926</v>
      </c>
      <c r="AC55" s="26">
        <f>+A!AC55-B!AD55</f>
        <v>-33302</v>
      </c>
    </row>
    <row r="56" spans="2:29" ht="15.75" thickBot="1" x14ac:dyDescent="0.3">
      <c r="B56" s="203" t="s">
        <v>25</v>
      </c>
      <c r="C56" s="204"/>
      <c r="D56" s="30">
        <f>+A!D56-B!E56</f>
        <v>-1358</v>
      </c>
      <c r="E56" s="31">
        <f>+A!E56-B!F56</f>
        <v>-1034</v>
      </c>
      <c r="F56" s="30">
        <f>+A!F56-B!G56</f>
        <v>-805</v>
      </c>
      <c r="G56" s="31">
        <f>+A!G56-B!H56</f>
        <v>-111</v>
      </c>
      <c r="H56" s="30">
        <f>+A!H56-B!I56</f>
        <v>-278</v>
      </c>
      <c r="I56" s="31">
        <f>+A!I56-B!J56</f>
        <v>-439</v>
      </c>
      <c r="J56" s="30">
        <f>+A!J56-B!K56</f>
        <v>-8097</v>
      </c>
      <c r="K56" s="31">
        <f>+A!K56-B!L56</f>
        <v>-970</v>
      </c>
      <c r="L56" s="30">
        <f>+A!L56-B!M56</f>
        <v>-7238</v>
      </c>
      <c r="M56" s="31">
        <f>+A!M56-B!N56</f>
        <v>-10065</v>
      </c>
      <c r="N56" s="30">
        <f>+A!N56-B!O56</f>
        <v>-15849</v>
      </c>
      <c r="O56" s="31">
        <f>+A!O56-B!P56</f>
        <v>-26960</v>
      </c>
      <c r="P56" s="30">
        <f>+A!P56-B!Q56</f>
        <v>-26506</v>
      </c>
      <c r="Q56" s="31">
        <f>+A!Q56-B!R56</f>
        <v>-20833</v>
      </c>
      <c r="R56" s="30">
        <f>+A!R56-B!S56</f>
        <v>-13670</v>
      </c>
      <c r="S56" s="31">
        <f>+A!S56-B!T56</f>
        <v>-12858</v>
      </c>
      <c r="T56" s="30">
        <f>+A!T56-B!U56</f>
        <v>-17346</v>
      </c>
      <c r="U56" s="31">
        <f>+A!U56-B!V56</f>
        <v>-10988</v>
      </c>
      <c r="V56" s="30">
        <f>+A!V56-B!W56</f>
        <v>-22327</v>
      </c>
      <c r="W56" s="31">
        <f>+A!W56-B!X56</f>
        <v>-28413</v>
      </c>
      <c r="X56" s="32">
        <f>+A!X56-B!Y56</f>
        <v>-29614</v>
      </c>
      <c r="Y56" s="32">
        <f>+A!Y56-B!Z56</f>
        <v>-19165</v>
      </c>
      <c r="Z56" s="32">
        <f>+A!Z56-B!AA56</f>
        <v>-16528</v>
      </c>
      <c r="AA56" s="32">
        <f>+A!AA56-B!AB56</f>
        <v>-15197</v>
      </c>
      <c r="AB56" s="32">
        <f>+A!AB56-B!AC56</f>
        <v>-15304</v>
      </c>
      <c r="AC56" s="32">
        <f>+A!AC56-B!AD56</f>
        <v>-12636</v>
      </c>
    </row>
    <row r="57" spans="2:29"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A115" workbookViewId="0">
      <selection activeCell="E94" sqref="E94"/>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8.140625" customWidth="1"/>
  </cols>
  <sheetData>
    <row r="7" spans="2:16" x14ac:dyDescent="0.25">
      <c r="L7" s="194" t="s">
        <v>9</v>
      </c>
      <c r="M7" s="207"/>
      <c r="N7" s="207"/>
      <c r="O7" s="207"/>
      <c r="P7" s="207"/>
    </row>
    <row r="8" spans="2:16" x14ac:dyDescent="0.25">
      <c r="B8" s="194" t="s">
        <v>8</v>
      </c>
      <c r="C8" s="207"/>
      <c r="D8" s="207"/>
      <c r="E8" s="207"/>
      <c r="L8" s="207"/>
      <c r="M8" s="207"/>
      <c r="N8" s="207"/>
      <c r="O8" s="207"/>
      <c r="P8" s="207"/>
    </row>
    <row r="9" spans="2:16" x14ac:dyDescent="0.25">
      <c r="B9" s="207"/>
      <c r="C9" s="207"/>
      <c r="D9" s="207"/>
      <c r="E9" s="207"/>
      <c r="L9" s="207"/>
      <c r="M9" s="207"/>
      <c r="N9" s="207"/>
      <c r="O9" s="207"/>
      <c r="P9" s="207"/>
    </row>
    <row r="10" spans="2:16" x14ac:dyDescent="0.25">
      <c r="B10" s="207"/>
      <c r="C10" s="207"/>
      <c r="D10" s="207"/>
      <c r="E10" s="207"/>
      <c r="L10" s="207"/>
      <c r="M10" s="207"/>
      <c r="N10" s="207"/>
      <c r="O10" s="207"/>
      <c r="P10" s="207"/>
    </row>
    <row r="11" spans="2:16" x14ac:dyDescent="0.25">
      <c r="B11" s="207"/>
      <c r="C11" s="207"/>
      <c r="D11" s="207"/>
      <c r="E11" s="207"/>
      <c r="L11" s="207"/>
      <c r="M11" s="207"/>
      <c r="N11" s="207"/>
      <c r="O11" s="207"/>
      <c r="P11" s="207"/>
    </row>
    <row r="12" spans="2:16" x14ac:dyDescent="0.25">
      <c r="B12" s="207"/>
      <c r="C12" s="207"/>
      <c r="D12" s="207"/>
      <c r="E12" s="207"/>
      <c r="L12" s="207"/>
      <c r="M12" s="207"/>
      <c r="N12" s="207"/>
      <c r="O12" s="207"/>
      <c r="P12" s="207"/>
    </row>
    <row r="13" spans="2:16" x14ac:dyDescent="0.25">
      <c r="B13" s="207"/>
      <c r="C13" s="207"/>
      <c r="D13" s="207"/>
      <c r="E13" s="207"/>
      <c r="L13" s="207"/>
      <c r="M13" s="207"/>
      <c r="N13" s="207"/>
      <c r="O13" s="207"/>
      <c r="P13" s="207"/>
    </row>
    <row r="14" spans="2:16" x14ac:dyDescent="0.25">
      <c r="B14" s="207"/>
      <c r="C14" s="207"/>
      <c r="D14" s="207"/>
      <c r="E14" s="207"/>
      <c r="L14" s="207"/>
      <c r="M14" s="207"/>
      <c r="N14" s="207"/>
      <c r="O14" s="207"/>
      <c r="P14" s="207"/>
    </row>
    <row r="15" spans="2:16" x14ac:dyDescent="0.25">
      <c r="B15" s="207"/>
      <c r="C15" s="207"/>
      <c r="D15" s="207"/>
      <c r="E15" s="207"/>
      <c r="G15" s="229" t="s">
        <v>39</v>
      </c>
      <c r="H15" s="229"/>
      <c r="I15" s="229"/>
      <c r="J15" s="229"/>
      <c r="K15" s="229"/>
      <c r="L15" s="207"/>
      <c r="M15" s="207"/>
      <c r="N15" s="207"/>
      <c r="O15" s="207"/>
      <c r="P15" s="207"/>
    </row>
    <row r="16" spans="2:16" ht="15" customHeight="1" x14ac:dyDescent="0.25">
      <c r="B16" s="207"/>
      <c r="C16" s="207"/>
      <c r="D16" s="207"/>
      <c r="E16" s="207"/>
      <c r="G16" s="229"/>
      <c r="H16" s="229"/>
      <c r="I16" s="229"/>
      <c r="J16" s="229"/>
      <c r="K16" s="229"/>
      <c r="L16" s="207"/>
      <c r="M16" s="207"/>
      <c r="N16" s="207"/>
      <c r="O16" s="207"/>
      <c r="P16" s="207"/>
    </row>
    <row r="17" spans="3:14" x14ac:dyDescent="0.25">
      <c r="C17" s="195" t="s">
        <v>3</v>
      </c>
      <c r="D17" s="195"/>
      <c r="E17" s="195"/>
      <c r="G17" s="229"/>
      <c r="H17" s="229"/>
      <c r="I17" s="229"/>
      <c r="J17" s="229"/>
      <c r="K17" s="229"/>
      <c r="N17" s="3" t="s">
        <v>3</v>
      </c>
    </row>
    <row r="43" spans="6:33" x14ac:dyDescent="0.25">
      <c r="F43" s="4" t="s">
        <v>59</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7" t="s">
        <v>26</v>
      </c>
      <c r="G46" s="213"/>
      <c r="H46" s="116">
        <f>(A!D46/D!H60)*1000</f>
        <v>0.25306100038434082</v>
      </c>
      <c r="I46" s="127">
        <f>(A!E46/D!I60)*1000</f>
        <v>0.17058807639320347</v>
      </c>
      <c r="J46" s="116">
        <f>(A!F46/D!J60)*1000</f>
        <v>0.18560191974403414</v>
      </c>
      <c r="K46" s="127">
        <f>(A!G46/D!K60)*1000</f>
        <v>0.16553770216341104</v>
      </c>
      <c r="L46" s="116">
        <f>(A!H46/D!L60)*1000</f>
        <v>0.23700515904907579</v>
      </c>
      <c r="M46" s="127">
        <f>(A!I46/D!M60)*1000</f>
        <v>0.17115345320800981</v>
      </c>
      <c r="N46" s="116">
        <f>(A!J46/D!N60)*1000</f>
        <v>0.18584829533992334</v>
      </c>
      <c r="O46" s="127">
        <f>(A!K46/D!O60)*1000</f>
        <v>0.17917621277019624</v>
      </c>
      <c r="P46" s="116">
        <f>(A!L46/D!P60)*1000</f>
        <v>0.20297090578195323</v>
      </c>
      <c r="Q46" s="127">
        <f>(A!M46/D!Q60)*1000</f>
        <v>0.26407715104698054</v>
      </c>
      <c r="R46" s="116">
        <f>(A!N46/D!R60)*1000</f>
        <v>0.27841236321750817</v>
      </c>
      <c r="S46" s="127">
        <f>(A!O46/D!S60)*1000</f>
        <v>0.32947593075646192</v>
      </c>
      <c r="T46" s="116">
        <f>(A!P46/D!T60)*1000</f>
        <v>0.34803910077592065</v>
      </c>
      <c r="U46" s="127">
        <f>(A!Q46/D!U60)*1000</f>
        <v>0.51166133444614459</v>
      </c>
      <c r="V46" s="116">
        <f>(A!R46/D!V60)*1000</f>
        <v>0.52736820381113991</v>
      </c>
      <c r="W46" s="127">
        <f>(A!S46/D!W60)*1000</f>
        <v>1.0626275915256544</v>
      </c>
      <c r="X46" s="116">
        <f>(A!T46/D!X60)*1000</f>
        <v>0.83870895338136597</v>
      </c>
      <c r="Y46" s="127">
        <f>(A!U46/D!Y60)*1000</f>
        <v>0.84802897648993369</v>
      </c>
      <c r="Z46" s="116">
        <f>(A!V46/D!Z60)*1000</f>
        <v>0.97799053593045016</v>
      </c>
      <c r="AA46" s="127">
        <f>(A!W46/D!AA60)*1000</f>
        <v>0.82459774124623897</v>
      </c>
      <c r="AB46" s="116">
        <f>(A!X46/D!AB60)*1000</f>
        <v>0.82879906723668872</v>
      </c>
      <c r="AC46" s="123">
        <f>(A!Y46/D!AC60)*1000</f>
        <v>1.0300448430493274</v>
      </c>
      <c r="AD46" s="123">
        <f>(A!Z46/D!AD60)*1000</f>
        <v>0.63038022733503452</v>
      </c>
      <c r="AE46" s="123">
        <f>(A!AA46/D!AE60)*1000</f>
        <v>0.51663972812797876</v>
      </c>
      <c r="AF46" s="123">
        <f>(A!AB46/D!AF60)*1000</f>
        <v>0.69594704024617371</v>
      </c>
      <c r="AG46" s="123">
        <f>(A!AC46/D!AG60)*1000</f>
        <v>0.73209322639561658</v>
      </c>
    </row>
    <row r="47" spans="6:33" x14ac:dyDescent="0.25">
      <c r="F47" s="219" t="s">
        <v>16</v>
      </c>
      <c r="G47" s="220"/>
      <c r="H47" s="124">
        <f>(A!D47/D!H$60)*1000</f>
        <v>8.2358754735628391E-5</v>
      </c>
      <c r="I47" s="117">
        <f>(A!E47/D!I$60)*1000</f>
        <v>2.7013155406683056E-4</v>
      </c>
      <c r="J47" s="124">
        <f>(A!F47/D!J$60)*1000</f>
        <v>0</v>
      </c>
      <c r="K47" s="117">
        <f>(A!G47/D!K$60)*1000</f>
        <v>0</v>
      </c>
      <c r="L47" s="124">
        <f>(A!H47/D!L$60)*1000</f>
        <v>1.7888160111995436E-3</v>
      </c>
      <c r="M47" s="117">
        <f>(A!I47/D!M$60)*1000</f>
        <v>1.0472006538618716E-3</v>
      </c>
      <c r="N47" s="124">
        <f>(A!J47/D!N$60)*1000</f>
        <v>7.5650595118014922E-5</v>
      </c>
      <c r="O47" s="117">
        <f>(A!K47/D!O$60)*1000</f>
        <v>1.1704353023209485E-3</v>
      </c>
      <c r="P47" s="124">
        <f>(A!L47/D!P$60)*1000</f>
        <v>8.3618209094709912E-4</v>
      </c>
      <c r="Q47" s="117">
        <f>(A!M47/D!Q$60)*1000</f>
        <v>7.2875674099985425E-4</v>
      </c>
      <c r="R47" s="124">
        <f>(A!N47/D!R$60)*1000</f>
        <v>3.2155884046842003E-3</v>
      </c>
      <c r="S47" s="117">
        <f>(A!O47/D!S$60)*1000</f>
        <v>3.4621769030116194E-3</v>
      </c>
      <c r="T47" s="124">
        <f>(A!P47/D!T$60)*1000</f>
        <v>1.6409198527860475E-3</v>
      </c>
      <c r="U47" s="117">
        <f>(A!Q47/D!U$60)*1000</f>
        <v>4.1498585802383272E-3</v>
      </c>
      <c r="V47" s="124">
        <f>(A!R47/D!V$60)*1000</f>
        <v>3.0498291637047399E-3</v>
      </c>
      <c r="W47" s="117">
        <f>(A!S47/D!W$60)*1000</f>
        <v>1.1931225332305041E-2</v>
      </c>
      <c r="X47" s="124">
        <f>(A!T47/D!X$60)*1000</f>
        <v>2.1951383745202342E-2</v>
      </c>
      <c r="Y47" s="117">
        <f>(A!U47/D!Y$60)*1000</f>
        <v>6.0663970490200435E-3</v>
      </c>
      <c r="Z47" s="124">
        <f>(A!V47/D!Z$60)*1000</f>
        <v>1.0608561681523056E-2</v>
      </c>
      <c r="AA47" s="117">
        <f>(A!W47/D!AA$60)*1000</f>
        <v>1.096672916757511E-2</v>
      </c>
      <c r="AB47" s="124">
        <f>(A!X47/D!AB$60)*1000</f>
        <v>2.1030357991104202E-2</v>
      </c>
      <c r="AC47" s="118">
        <f>(A!Y47/D!AC$60)*1000</f>
        <v>1.7232543241511852E-2</v>
      </c>
      <c r="AD47" s="118">
        <f>(A!Z47/D!AD$60)*1000</f>
        <v>1.1472194689892237E-2</v>
      </c>
      <c r="AE47" s="118">
        <f>(A!AA47/D!AE$60)*1000</f>
        <v>1.5334245099258152E-2</v>
      </c>
      <c r="AF47" s="118">
        <f>(A!AB47/D!AF$60)*1000</f>
        <v>8.3002672281156358E-3</v>
      </c>
      <c r="AG47" s="118">
        <f>(A!AC47/D!AG$60)*1000</f>
        <v>9.3107281823235129E-3</v>
      </c>
    </row>
    <row r="48" spans="6:33" x14ac:dyDescent="0.25">
      <c r="F48" s="223" t="s">
        <v>17</v>
      </c>
      <c r="G48" s="224"/>
      <c r="H48" s="125">
        <f>(A!D48/D!H$60)*1000</f>
        <v>0</v>
      </c>
      <c r="I48" s="119">
        <f>(A!E48/D!I$60)*1000</f>
        <v>0</v>
      </c>
      <c r="J48" s="125">
        <f>(A!F48/D!J$60)*1000</f>
        <v>0</v>
      </c>
      <c r="K48" s="119">
        <f>(A!G48/D!K$60)*1000</f>
        <v>0</v>
      </c>
      <c r="L48" s="125">
        <f>(A!H48/D!L$60)*1000</f>
        <v>0</v>
      </c>
      <c r="M48" s="119">
        <f>(A!I48/D!M$60)*1000</f>
        <v>0</v>
      </c>
      <c r="N48" s="125">
        <f>(A!J48/D!N$60)*1000</f>
        <v>0</v>
      </c>
      <c r="O48" s="119">
        <f>(A!K48/D!O$60)*1000</f>
        <v>0</v>
      </c>
      <c r="P48" s="125">
        <f>(A!L48/D!P$60)*1000</f>
        <v>0</v>
      </c>
      <c r="Q48" s="119">
        <f>(A!M48/D!Q$60)*1000</f>
        <v>0</v>
      </c>
      <c r="R48" s="125">
        <f>(A!N48/D!R$60)*1000</f>
        <v>0</v>
      </c>
      <c r="S48" s="119">
        <f>(A!O48/D!S$60)*1000</f>
        <v>0</v>
      </c>
      <c r="T48" s="125">
        <f>(A!P48/D!T$60)*1000</f>
        <v>0</v>
      </c>
      <c r="U48" s="119">
        <f>(A!Q48/D!U$60)*1000</f>
        <v>0</v>
      </c>
      <c r="V48" s="125">
        <f>(A!R48/D!V$60)*1000</f>
        <v>0</v>
      </c>
      <c r="W48" s="119">
        <f>(A!S48/D!W$60)*1000</f>
        <v>0</v>
      </c>
      <c r="X48" s="125">
        <f>(A!T48/D!X$60)*1000</f>
        <v>0</v>
      </c>
      <c r="Y48" s="119">
        <f>(A!U48/D!Y$60)*1000</f>
        <v>0</v>
      </c>
      <c r="Z48" s="125">
        <f>(A!V48/D!Z$60)*1000</f>
        <v>0</v>
      </c>
      <c r="AA48" s="119">
        <f>(A!W48/D!AA$60)*1000</f>
        <v>0</v>
      </c>
      <c r="AB48" s="125">
        <f>(A!X48/D!AB$60)*1000</f>
        <v>2.1591743317355442E-5</v>
      </c>
      <c r="AC48" s="120">
        <f>(A!Y48/D!AC$60)*1000</f>
        <v>0</v>
      </c>
      <c r="AD48" s="120">
        <f>(A!Z48/D!AD$60)*1000</f>
        <v>0</v>
      </c>
      <c r="AE48" s="120">
        <f>(A!AA48/D!AE$60)*1000</f>
        <v>0</v>
      </c>
      <c r="AF48" s="120">
        <f>(A!AB48/D!AF$60)*1000</f>
        <v>0</v>
      </c>
      <c r="AG48" s="120">
        <f>(A!AC48/D!AG$60)*1000</f>
        <v>0</v>
      </c>
    </row>
    <row r="49" spans="6:33" x14ac:dyDescent="0.25">
      <c r="F49" s="219" t="s">
        <v>18</v>
      </c>
      <c r="G49" s="220"/>
      <c r="H49" s="125">
        <f>(A!D49/D!H$60)*1000</f>
        <v>2.2978092571240321E-2</v>
      </c>
      <c r="I49" s="119">
        <f>(A!E49/D!I$60)*1000</f>
        <v>3.1767470758259274E-2</v>
      </c>
      <c r="J49" s="125">
        <f>(A!F49/D!J$60)*1000</f>
        <v>4.6660445273963472E-2</v>
      </c>
      <c r="K49" s="119">
        <f>(A!G49/D!K$60)*1000</f>
        <v>3.6468178954001257E-2</v>
      </c>
      <c r="L49" s="125">
        <f>(A!H49/D!L$60)*1000</f>
        <v>4.2620485832058692E-2</v>
      </c>
      <c r="M49" s="119">
        <f>(A!I49/D!M$60)*1000</f>
        <v>4.7813649366571308E-2</v>
      </c>
      <c r="N49" s="125">
        <f>(A!J49/D!N$60)*1000</f>
        <v>4.3826911438369982E-2</v>
      </c>
      <c r="O49" s="119">
        <f>(A!K49/D!O$60)*1000</f>
        <v>4.6667994820201217E-2</v>
      </c>
      <c r="P49" s="125">
        <f>(A!L49/D!P$60)*1000</f>
        <v>2.9610683455891396E-2</v>
      </c>
      <c r="Q49" s="119">
        <f>(A!M49/D!Q$60)*1000</f>
        <v>6.9766312005052719E-2</v>
      </c>
      <c r="R49" s="125">
        <f>(A!N49/D!R$60)*1000</f>
        <v>5.8048569783067772E-2</v>
      </c>
      <c r="S49" s="119">
        <f>(A!O49/D!S$60)*1000</f>
        <v>0.11686032724685795</v>
      </c>
      <c r="T49" s="125">
        <f>(A!P49/D!T$60)*1000</f>
        <v>7.9232987177383432E-2</v>
      </c>
      <c r="U49" s="119">
        <f>(A!Q49/D!U$60)*1000</f>
        <v>9.3151574164232392E-2</v>
      </c>
      <c r="V49" s="125">
        <f>(A!R49/D!V$60)*1000</f>
        <v>0.10665229654429131</v>
      </c>
      <c r="W49" s="119">
        <f>(A!S49/D!W$60)*1000</f>
        <v>0.47443632899333121</v>
      </c>
      <c r="X49" s="125">
        <f>(A!T49/D!X$60)*1000</f>
        <v>0.4449532018045923</v>
      </c>
      <c r="Y49" s="119">
        <f>(A!U49/D!Y$60)*1000</f>
        <v>0.39498244522465664</v>
      </c>
      <c r="Z49" s="125">
        <f>(A!V49/D!Z$60)*1000</f>
        <v>0.46855948057664792</v>
      </c>
      <c r="AA49" s="119">
        <f>(A!W49/D!AA$60)*1000</f>
        <v>0.18689225134086251</v>
      </c>
      <c r="AB49" s="125">
        <f>(A!X49/D!AB$60)*1000</f>
        <v>0.23558751133566525</v>
      </c>
      <c r="AC49" s="120">
        <f>(A!Y49/D!AC$60)*1000</f>
        <v>0.10307495195387573</v>
      </c>
      <c r="AD49" s="120">
        <f>(A!Z49/D!AD$60)*1000</f>
        <v>7.7648200088572095E-2</v>
      </c>
      <c r="AE49" s="120">
        <f>(A!AA49/D!AE$60)*1000</f>
        <v>7.1677234862613459E-2</v>
      </c>
      <c r="AF49" s="120">
        <f>(A!AB49/D!AF$60)*1000</f>
        <v>0.17132966232083569</v>
      </c>
      <c r="AG49" s="120">
        <f>(A!AC49/D!AG$60)*1000</f>
        <v>0.24714126895894542</v>
      </c>
    </row>
    <row r="50" spans="6:33" x14ac:dyDescent="0.25">
      <c r="F50" s="223" t="s">
        <v>19</v>
      </c>
      <c r="G50" s="224"/>
      <c r="H50" s="125">
        <f>(A!D50/D!H$60)*1000</f>
        <v>0</v>
      </c>
      <c r="I50" s="119">
        <f>(A!E50/D!I$60)*1000</f>
        <v>0</v>
      </c>
      <c r="J50" s="125">
        <f>(A!F50/D!J$60)*1000</f>
        <v>0</v>
      </c>
      <c r="K50" s="119">
        <f>(A!G50/D!K$60)*1000</f>
        <v>0</v>
      </c>
      <c r="L50" s="125">
        <f>(A!H50/D!L$60)*1000</f>
        <v>0</v>
      </c>
      <c r="M50" s="119">
        <f>(A!I50/D!M$60)*1000</f>
        <v>0</v>
      </c>
      <c r="N50" s="125">
        <f>(A!J50/D!N$60)*1000</f>
        <v>0</v>
      </c>
      <c r="O50" s="119">
        <f>(A!K50/D!O$60)*1000</f>
        <v>0</v>
      </c>
      <c r="P50" s="125">
        <f>(A!L50/D!P$60)*1000</f>
        <v>0</v>
      </c>
      <c r="Q50" s="119">
        <f>(A!M50/D!Q$60)*1000</f>
        <v>0</v>
      </c>
      <c r="R50" s="125">
        <f>(A!N50/D!R$60)*1000</f>
        <v>0</v>
      </c>
      <c r="S50" s="119">
        <f>(A!O50/D!S$60)*1000</f>
        <v>0</v>
      </c>
      <c r="T50" s="125">
        <f>(A!P50/D!T$60)*1000</f>
        <v>0</v>
      </c>
      <c r="U50" s="119">
        <f>(A!Q50/D!U$60)*1000</f>
        <v>0</v>
      </c>
      <c r="V50" s="125">
        <f>(A!R50/D!V$60)*1000</f>
        <v>0</v>
      </c>
      <c r="W50" s="119">
        <f>(A!S50/D!W$60)*1000</f>
        <v>0.21569205643514949</v>
      </c>
      <c r="X50" s="125">
        <f>(A!T50/D!X$60)*1000</f>
        <v>0</v>
      </c>
      <c r="Y50" s="119">
        <f>(A!U50/D!Y$60)*1000</f>
        <v>1.5554864228256522E-4</v>
      </c>
      <c r="Z50" s="125">
        <f>(A!V50/D!Z$60)*1000</f>
        <v>0</v>
      </c>
      <c r="AA50" s="119">
        <f>(A!W50/D!AA$60)*1000</f>
        <v>0</v>
      </c>
      <c r="AB50" s="125">
        <f>(A!X50/D!AB$60)*1000</f>
        <v>0</v>
      </c>
      <c r="AC50" s="120">
        <f>(A!Y50/D!AC$60)*1000</f>
        <v>0.36100790091821483</v>
      </c>
      <c r="AD50" s="120">
        <f>(A!Z50/D!AD$60)*1000</f>
        <v>0</v>
      </c>
      <c r="AE50" s="120">
        <f>(A!AA50/D!AE$60)*1000</f>
        <v>0</v>
      </c>
      <c r="AF50" s="120">
        <f>(A!AB50/D!AF$60)*1000</f>
        <v>0.14019353793829459</v>
      </c>
      <c r="AG50" s="120">
        <f>(A!AC50/D!AG$60)*1000</f>
        <v>0.13831096640991025</v>
      </c>
    </row>
    <row r="51" spans="6:33" x14ac:dyDescent="0.25">
      <c r="F51" s="219" t="s">
        <v>20</v>
      </c>
      <c r="G51" s="220"/>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2.8130054619189386E-4</v>
      </c>
      <c r="U51" s="119">
        <f>(A!Q51/D!U$60)*1000</f>
        <v>0</v>
      </c>
      <c r="V51" s="125">
        <f>(A!R51/D!V$60)*1000</f>
        <v>9.1724185374578648E-5</v>
      </c>
      <c r="W51" s="119">
        <f>(A!S51/D!W$60)*1000</f>
        <v>2.6539037336115773E-3</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0</v>
      </c>
      <c r="AG51" s="120">
        <f>(A!AC51/D!AG$60)*1000</f>
        <v>0</v>
      </c>
    </row>
    <row r="52" spans="6:33" x14ac:dyDescent="0.25">
      <c r="F52" s="223" t="s">
        <v>21</v>
      </c>
      <c r="G52" s="224"/>
      <c r="H52" s="125">
        <f>(A!D52/D!H$60)*1000</f>
        <v>0.10997639049030912</v>
      </c>
      <c r="I52" s="119">
        <f>(A!E52/D!I$60)*1000</f>
        <v>0.10386558253869634</v>
      </c>
      <c r="J52" s="125">
        <f>(A!F52/D!J$60)*1000</f>
        <v>0.1059858685508599</v>
      </c>
      <c r="K52" s="119">
        <f>(A!G52/D!K$60)*1000</f>
        <v>9.0159630329762652E-2</v>
      </c>
      <c r="L52" s="125">
        <f>(A!H52/D!L$60)*1000</f>
        <v>6.9089777823866438E-2</v>
      </c>
      <c r="M52" s="119">
        <f>(A!I52/D!M$60)*1000</f>
        <v>8.5742746219861055E-2</v>
      </c>
      <c r="N52" s="125">
        <f>(A!J52/D!N$60)*1000</f>
        <v>7.7743594916280009E-2</v>
      </c>
      <c r="O52" s="119">
        <f>(A!K52/D!O$60)*1000</f>
        <v>5.3018228907261683E-2</v>
      </c>
      <c r="P52" s="125">
        <f>(A!L52/D!P$60)*1000</f>
        <v>0.10216177664100735</v>
      </c>
      <c r="Q52" s="119">
        <f>(A!M52/D!Q$60)*1000</f>
        <v>6.8673176893552929E-2</v>
      </c>
      <c r="R52" s="125">
        <f>(A!N52/D!R$60)*1000</f>
        <v>5.6608754079477824E-2</v>
      </c>
      <c r="S52" s="119">
        <f>(A!O52/D!S$60)*1000</f>
        <v>4.9869575527626275E-2</v>
      </c>
      <c r="T52" s="125">
        <f>(A!P52/D!T$60)*1000</f>
        <v>5.8276096486087343E-2</v>
      </c>
      <c r="U52" s="119">
        <f>(A!Q52/D!U$60)*1000</f>
        <v>8.6335605322947095E-2</v>
      </c>
      <c r="V52" s="125">
        <f>(A!R52/D!V$60)*1000</f>
        <v>6.7119172647847933E-2</v>
      </c>
      <c r="W52" s="119">
        <f>(A!S52/D!W$60)*1000</f>
        <v>8.5922968742911582E-2</v>
      </c>
      <c r="X52" s="125">
        <f>(A!T52/D!X$60)*1000</f>
        <v>0.114403070500303</v>
      </c>
      <c r="Y52" s="119">
        <f>(A!U52/D!Y$60)*1000</f>
        <v>0.12232789653793166</v>
      </c>
      <c r="Z52" s="125">
        <f>(A!V52/D!Z$60)*1000</f>
        <v>0.17739628040057226</v>
      </c>
      <c r="AA52" s="119">
        <f>(A!W52/D!AA$60)*1000</f>
        <v>0.19779357258099681</v>
      </c>
      <c r="AB52" s="125">
        <f>(A!X52/D!AB$60)*1000</f>
        <v>0.11933756531502354</v>
      </c>
      <c r="AC52" s="120">
        <f>(A!Y52/D!AC$60)*1000</f>
        <v>8.3899209908178521E-2</v>
      </c>
      <c r="AD52" s="120">
        <f>(A!Z52/D!AD$60)*1000</f>
        <v>6.3561019844366184E-2</v>
      </c>
      <c r="AE52" s="120">
        <f>(A!AA52/D!AE$60)*1000</f>
        <v>8.7094367773218939E-2</v>
      </c>
      <c r="AF52" s="120">
        <f>(A!AB52/D!AF$60)*1000</f>
        <v>9.6343833508786142E-2</v>
      </c>
      <c r="AG52" s="120">
        <f>(A!AC52/D!AG$60)*1000</f>
        <v>9.2432303660763923E-2</v>
      </c>
    </row>
    <row r="53" spans="6:33" x14ac:dyDescent="0.25">
      <c r="F53" s="219" t="s">
        <v>22</v>
      </c>
      <c r="G53" s="220"/>
      <c r="H53" s="125">
        <f>(A!D53/D!H$60)*1000</f>
        <v>0.11563169164882227</v>
      </c>
      <c r="I53" s="119">
        <f>(A!E53/D!I$60)*1000</f>
        <v>3.2658904886679815E-2</v>
      </c>
      <c r="J53" s="125">
        <f>(A!F53/D!J$60)*1000</f>
        <v>3.2235701906412478E-2</v>
      </c>
      <c r="K53" s="119">
        <f>(A!G53/D!K$60)*1000</f>
        <v>3.8778617937408104E-2</v>
      </c>
      <c r="L53" s="125">
        <f>(A!H53/D!L$60)*1000</f>
        <v>0.11922847587690873</v>
      </c>
      <c r="M53" s="119">
        <f>(A!I53/D!M$60)*1000</f>
        <v>3.5987944421740907E-2</v>
      </c>
      <c r="N53" s="125">
        <f>(A!J53/D!N$60)*1000</f>
        <v>6.3546499899132539E-2</v>
      </c>
      <c r="O53" s="119">
        <f>(A!K53/D!O$60)*1000</f>
        <v>7.8219942225321248E-2</v>
      </c>
      <c r="P53" s="125">
        <f>(A!L53/D!P$60)*1000</f>
        <v>6.4287646639285809E-2</v>
      </c>
      <c r="Q53" s="119">
        <f>(A!M53/D!Q$60)*1000</f>
        <v>0.11220424622261088</v>
      </c>
      <c r="R53" s="125">
        <f>(A!N53/D!R$60)*1000</f>
        <v>0.1411499328086005</v>
      </c>
      <c r="S53" s="119">
        <f>(A!O53/D!S$60)*1000</f>
        <v>0.14128527389139198</v>
      </c>
      <c r="T53" s="125">
        <f>(A!P53/D!T$60)*1000</f>
        <v>0.18054806723083056</v>
      </c>
      <c r="U53" s="119">
        <f>(A!Q53/D!U$60)*1000</f>
        <v>0.25916910094125284</v>
      </c>
      <c r="V53" s="125">
        <f>(A!R53/D!V$60)*1000</f>
        <v>0.26093237634433264</v>
      </c>
      <c r="W53" s="119">
        <f>(A!S53/D!W$60)*1000</f>
        <v>0.2557047588803702</v>
      </c>
      <c r="X53" s="125">
        <f>(A!T53/D!X$60)*1000</f>
        <v>0.2475927546966534</v>
      </c>
      <c r="Y53" s="119">
        <f>(A!U53/D!Y$60)*1000</f>
        <v>0.31351939913781612</v>
      </c>
      <c r="Z53" s="125">
        <f>(A!V53/D!Z$60)*1000</f>
        <v>0.30203587542643334</v>
      </c>
      <c r="AA53" s="119">
        <f>(A!W53/D!AA$60)*1000</f>
        <v>0.40406837308681809</v>
      </c>
      <c r="AB53" s="125">
        <f>(A!X53/D!AB$60)*1000</f>
        <v>0.40851578356436502</v>
      </c>
      <c r="AC53" s="120">
        <f>(A!Y53/D!AC$60)*1000</f>
        <v>0.43337604099935934</v>
      </c>
      <c r="AD53" s="120">
        <f>(A!Z53/D!AD$60)*1000</f>
        <v>0.3412767034311141</v>
      </c>
      <c r="AE53" s="120">
        <f>(A!AA53/D!AE$60)*1000</f>
        <v>0.30212607236105932</v>
      </c>
      <c r="AF53" s="120">
        <f>(A!AB53/D!AF$60)*1000</f>
        <v>0.24279293869948984</v>
      </c>
      <c r="AG53" s="120">
        <f>(A!AC53/D!AG$60)*1000</f>
        <v>5.8266497260382751E-2</v>
      </c>
    </row>
    <row r="54" spans="6:33" x14ac:dyDescent="0.25">
      <c r="F54" s="223" t="s">
        <v>23</v>
      </c>
      <c r="G54" s="224"/>
      <c r="H54" s="125">
        <f>(A!D54/D!H$60)*1000</f>
        <v>8.7849338384670284E-4</v>
      </c>
      <c r="I54" s="119">
        <f>(A!E54/D!I$60)*1000</f>
        <v>1.8098814122477647E-3</v>
      </c>
      <c r="J54" s="125">
        <f>(A!F54/D!J$60)*1000</f>
        <v>0</v>
      </c>
      <c r="K54" s="119">
        <f>(A!G54/D!K$60)*1000</f>
        <v>1.312749422390254E-4</v>
      </c>
      <c r="L54" s="125">
        <f>(A!H54/D!L$60)*1000</f>
        <v>5.1849739455059234E-5</v>
      </c>
      <c r="M54" s="119">
        <f>(A!I54/D!M$60)*1000</f>
        <v>3.064977523498161E-4</v>
      </c>
      <c r="N54" s="125">
        <f>(A!J54/D!N$60)*1000</f>
        <v>5.7998789590478104E-4</v>
      </c>
      <c r="O54" s="119">
        <f>(A!K54/D!O$60)*1000</f>
        <v>2.4902878772786134E-5</v>
      </c>
      <c r="P54" s="125">
        <f>(A!L54/D!P$60)*1000</f>
        <v>2.3609847273800447E-3</v>
      </c>
      <c r="Q54" s="119">
        <f>(A!M54/D!Q$60)*1000</f>
        <v>6.364475538065394E-3</v>
      </c>
      <c r="R54" s="125">
        <f>(A!N54/D!R$60)*1000</f>
        <v>1.9101555000959877E-2</v>
      </c>
      <c r="S54" s="119">
        <f>(A!O54/D!S$60)*1000</f>
        <v>1.6552051221247335E-2</v>
      </c>
      <c r="T54" s="125">
        <f>(A!P54/D!T$60)*1000</f>
        <v>1.6854591059330973E-2</v>
      </c>
      <c r="U54" s="119">
        <f>(A!Q54/D!U$60)*1000</f>
        <v>5.5478276997264341E-2</v>
      </c>
      <c r="V54" s="125">
        <f>(A!R54/D!V$60)*1000</f>
        <v>7.2209864936137041E-2</v>
      </c>
      <c r="W54" s="119">
        <f>(A!S54/D!W$60)*1000</f>
        <v>7.8709794492582679E-3</v>
      </c>
      <c r="X54" s="125">
        <f>(A!T54/D!X$60)*1000</f>
        <v>5.4541781698202139E-3</v>
      </c>
      <c r="Y54" s="119">
        <f>(A!U54/D!Y$60)*1000</f>
        <v>7.0663526065508197E-3</v>
      </c>
      <c r="Z54" s="125">
        <f>(A!V54/D!Z$60)*1000</f>
        <v>1.0146362936062506E-2</v>
      </c>
      <c r="AA54" s="119">
        <f>(A!W54/D!AA$60)*1000</f>
        <v>1.5022020668905072E-2</v>
      </c>
      <c r="AB54" s="125">
        <f>(A!X54/D!AB$60)*1000</f>
        <v>2.5931683724143888E-2</v>
      </c>
      <c r="AC54" s="120">
        <f>(A!Y54/D!AC$60)*1000</f>
        <v>7.2816570574418113E-3</v>
      </c>
      <c r="AD54" s="120">
        <f>(A!Z54/D!AD$60)*1000</f>
        <v>0.11668318606465762</v>
      </c>
      <c r="AE54" s="120">
        <f>(A!AA54/D!AE$60)*1000</f>
        <v>1.0899747192175391E-2</v>
      </c>
      <c r="AF54" s="120">
        <f>(A!AB54/D!AF$60)*1000</f>
        <v>2.6925257105838529E-3</v>
      </c>
      <c r="AG54" s="120">
        <f>(A!AC54/D!AG$60)*1000</f>
        <v>0.16531009290875884</v>
      </c>
    </row>
    <row r="55" spans="6:33" x14ac:dyDescent="0.25">
      <c r="F55" s="219" t="s">
        <v>24</v>
      </c>
      <c r="G55" s="220"/>
      <c r="H55" s="125">
        <f>(A!D55/D!H$60)*1000</f>
        <v>3.5139735353868114E-3</v>
      </c>
      <c r="I55" s="119">
        <f>(A!E55/D!I$60)*1000</f>
        <v>2.1610524325346443E-4</v>
      </c>
      <c r="J55" s="125">
        <f>(A!F55/D!J$60)*1000</f>
        <v>7.4656712438341552E-4</v>
      </c>
      <c r="K55" s="119">
        <f>(A!G55/D!K$60)*1000</f>
        <v>0</v>
      </c>
      <c r="L55" s="125">
        <f>(A!H55/D!L$60)*1000</f>
        <v>4.2257537655873275E-3</v>
      </c>
      <c r="M55" s="119">
        <f>(A!I55/D!M$60)*1000</f>
        <v>2.5541479362484675E-4</v>
      </c>
      <c r="N55" s="125">
        <f>(A!J55/D!N$60)*1000</f>
        <v>7.5650595118014922E-5</v>
      </c>
      <c r="O55" s="119">
        <f>(A!K55/D!O$60)*1000</f>
        <v>7.4708636318358401E-5</v>
      </c>
      <c r="P55" s="125">
        <f>(A!L55/D!P$60)*1000</f>
        <v>3.7136322274415288E-3</v>
      </c>
      <c r="Q55" s="119">
        <f>(A!M55/D!Q$60)*1000</f>
        <v>6.340183646698732E-3</v>
      </c>
      <c r="R55" s="125">
        <f>(A!N55/D!R$60)*1000</f>
        <v>2.8796314071798812E-4</v>
      </c>
      <c r="S55" s="119">
        <f>(A!O55/D!S$60)*1000</f>
        <v>1.3279582641688404E-3</v>
      </c>
      <c r="T55" s="125">
        <f>(A!P55/D!T$60)*1000</f>
        <v>1.1064488150214491E-2</v>
      </c>
      <c r="U55" s="119">
        <f>(A!Q55/D!U$60)*1000</f>
        <v>1.3330551305234849E-2</v>
      </c>
      <c r="V55" s="125">
        <f>(A!R55/D!V$60)*1000</f>
        <v>1.7037767433327983E-2</v>
      </c>
      <c r="W55" s="119">
        <f>(A!S55/D!W$60)*1000</f>
        <v>8.0297600145170806E-3</v>
      </c>
      <c r="X55" s="125">
        <f>(A!T55/D!X$60)*1000</f>
        <v>4.2196933988732522E-3</v>
      </c>
      <c r="Y55" s="119">
        <f>(A!U55/D!Y$60)*1000</f>
        <v>3.8664948224523352E-3</v>
      </c>
      <c r="Z55" s="125">
        <f>(A!V55/D!Z$60)*1000</f>
        <v>8.9798613403763612E-3</v>
      </c>
      <c r="AA55" s="119">
        <f>(A!W55/D!AA$60)*1000</f>
        <v>9.7457811886800666E-3</v>
      </c>
      <c r="AB55" s="125">
        <f>(A!X55/D!AB$60)*1000</f>
        <v>1.8374573563069482E-2</v>
      </c>
      <c r="AC55" s="120">
        <f>(A!Y55/D!AC$60)*1000</f>
        <v>2.391629297458894E-2</v>
      </c>
      <c r="AD55" s="120">
        <f>(A!Z55/D!AD$60)*1000</f>
        <v>1.9633480250532489E-2</v>
      </c>
      <c r="AE55" s="120">
        <f>(A!AA55/D!AE$60)*1000</f>
        <v>2.9238675452774667E-2</v>
      </c>
      <c r="AF55" s="120">
        <f>(A!AB55/D!AF$60)*1000</f>
        <v>3.4172807514778525E-2</v>
      </c>
      <c r="AG55" s="120">
        <f>(A!AC55/D!AG$60)*1000</f>
        <v>2.0507424759787184E-2</v>
      </c>
    </row>
    <row r="56" spans="6:33" ht="15.75" thickBot="1" x14ac:dyDescent="0.3">
      <c r="F56" s="221" t="s">
        <v>25</v>
      </c>
      <c r="G56" s="222"/>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0</v>
      </c>
      <c r="R56" s="126">
        <f>(A!N56/D!R$60)*1000</f>
        <v>0</v>
      </c>
      <c r="S56" s="121">
        <f>(A!O56/D!S$60)*1000</f>
        <v>1.1856770215793217E-4</v>
      </c>
      <c r="T56" s="126">
        <f>(A!P56/D!T$60)*1000</f>
        <v>1.4065027309594693E-4</v>
      </c>
      <c r="U56" s="121">
        <f>(A!Q56/D!U$60)*1000</f>
        <v>4.6367134974729911E-5</v>
      </c>
      <c r="V56" s="126">
        <f>(A!R56/D!V$60)*1000</f>
        <v>2.7517255612373594E-4</v>
      </c>
      <c r="W56" s="121">
        <f>(A!S56/D!W$60)*1000</f>
        <v>3.8560994419997274E-4</v>
      </c>
      <c r="X56" s="126">
        <f>(A!T56/D!X$60)*1000</f>
        <v>1.3467106592148677E-4</v>
      </c>
      <c r="Y56" s="121">
        <f>(A!U56/D!Y$60)*1000</f>
        <v>6.6663703835385097E-5</v>
      </c>
      <c r="Z56" s="126">
        <f>(A!V56/D!Z$60)*1000</f>
        <v>2.8612303290414875E-4</v>
      </c>
      <c r="AA56" s="121">
        <f>(A!W56/D!AA$60)*1000</f>
        <v>8.7210569921074432E-5</v>
      </c>
      <c r="AB56" s="126">
        <f>(A!X56/D!AB$60)*1000</f>
        <v>0</v>
      </c>
      <c r="AC56" s="122">
        <f>(A!Y56/D!AC$60)*1000</f>
        <v>2.5624599615631005E-4</v>
      </c>
      <c r="AD56" s="122">
        <f>(A!Z56/D!AD$60)*1000</f>
        <v>1.0544296589974483E-4</v>
      </c>
      <c r="AE56" s="122">
        <f>(A!AA56/D!AE$60)*1000</f>
        <v>2.6938538687885948E-4</v>
      </c>
      <c r="AF56" s="122">
        <f>(A!AB56/D!AF$60)*1000</f>
        <v>1.2146732528949711E-4</v>
      </c>
      <c r="AG56" s="122">
        <f>(A!AC56/D!AG$60)*1000</f>
        <v>8.1394425474469944E-4</v>
      </c>
    </row>
    <row r="57" spans="6:33" x14ac:dyDescent="0.25">
      <c r="F57" s="1" t="s">
        <v>52</v>
      </c>
    </row>
    <row r="58" spans="6:33" s="1" customFormat="1" ht="19.5" thickBot="1" x14ac:dyDescent="0.3">
      <c r="G58" s="230" t="s">
        <v>60</v>
      </c>
      <c r="H58" s="230"/>
      <c r="I58" s="230"/>
      <c r="J58" s="230"/>
      <c r="K58" s="230"/>
      <c r="L58" s="230"/>
      <c r="M58" s="230"/>
      <c r="N58" s="230"/>
      <c r="O58" s="230"/>
      <c r="P58" s="230"/>
      <c r="Q58" s="230"/>
      <c r="R58" s="230"/>
      <c r="S58" s="230"/>
      <c r="T58" s="230"/>
      <c r="U58" s="230"/>
      <c r="V58" s="230"/>
      <c r="W58" s="230"/>
      <c r="X58" s="230"/>
      <c r="Y58" s="230"/>
      <c r="Z58" s="230"/>
      <c r="AA58" s="230"/>
      <c r="AB58" s="230"/>
      <c r="AC58" s="230"/>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188">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61</v>
      </c>
      <c r="H61" s="39">
        <v>59467000</v>
      </c>
      <c r="I61" s="36">
        <v>60130000</v>
      </c>
      <c r="J61" s="39">
        <v>60847000</v>
      </c>
      <c r="K61" s="36">
        <v>61585000</v>
      </c>
      <c r="L61" s="39">
        <v>62299000</v>
      </c>
      <c r="M61" s="36">
        <v>62953000</v>
      </c>
      <c r="N61" s="39">
        <v>63539000</v>
      </c>
      <c r="O61" s="36">
        <v>64069000</v>
      </c>
      <c r="P61" s="39">
        <v>64550000</v>
      </c>
      <c r="Q61" s="36">
        <v>64995000</v>
      </c>
      <c r="R61" s="39">
        <v>65416000</v>
      </c>
      <c r="S61" s="36">
        <v>65813000</v>
      </c>
      <c r="T61" s="39">
        <v>66182000</v>
      </c>
      <c r="U61" s="36">
        <v>66531000</v>
      </c>
      <c r="V61" s="39">
        <v>66867000</v>
      </c>
      <c r="W61" s="36">
        <v>67195000</v>
      </c>
      <c r="X61" s="39">
        <v>67518000</v>
      </c>
      <c r="Y61" s="36">
        <v>67836000</v>
      </c>
      <c r="Z61" s="39">
        <v>68145000</v>
      </c>
      <c r="AA61" s="36">
        <v>68439000</v>
      </c>
      <c r="AB61" s="39">
        <v>68715000</v>
      </c>
      <c r="AC61" s="37">
        <v>68971000</v>
      </c>
      <c r="AD61" s="37">
        <v>69210000</v>
      </c>
      <c r="AE61" s="37">
        <v>69428000</v>
      </c>
      <c r="AF61" s="37">
        <v>69626000</v>
      </c>
      <c r="AG61" s="37">
        <v>69799978</v>
      </c>
    </row>
    <row r="62" spans="6:33" x14ac:dyDescent="0.25">
      <c r="G62" s="1" t="s">
        <v>55</v>
      </c>
      <c r="K62" s="1" t="s">
        <v>53</v>
      </c>
      <c r="W62" s="2"/>
      <c r="X62" s="225"/>
      <c r="Y62" s="225"/>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7" t="s">
        <v>26</v>
      </c>
      <c r="G66" s="213"/>
      <c r="H66" s="131">
        <f>+(B!E46/D!H$60)*1000</f>
        <v>0.44303519464119034</v>
      </c>
      <c r="I66" s="132">
        <f>+(B!F46/D!I$60)*1000</f>
        <v>0.50719900591588107</v>
      </c>
      <c r="J66" s="131">
        <f>+(B!G46/D!J$60)*1000</f>
        <v>0.58581522463671509</v>
      </c>
      <c r="K66" s="132">
        <f>+(B!H46/D!K$60)*1000</f>
        <v>0.65984036967023729</v>
      </c>
      <c r="L66" s="131">
        <f>+(B!I46/D!L$60)*1000</f>
        <v>0.67539470614160169</v>
      </c>
      <c r="M66" s="132">
        <f>+(B!J46/D!M$60)*1000</f>
        <v>0.85967511238250915</v>
      </c>
      <c r="N66" s="131">
        <f>+(B!K46/D!N$60)*1000</f>
        <v>1.3376286060117006</v>
      </c>
      <c r="O66" s="132">
        <f>+(B!L46/D!O$60)*1000</f>
        <v>1.31462297041538</v>
      </c>
      <c r="P66" s="131">
        <f>+(B!M46/D!P$60)*1000</f>
        <v>1.331693760605986</v>
      </c>
      <c r="Q66" s="132">
        <f>+(B!N46/D!Q$60)*1000</f>
        <v>2.1333138998202399</v>
      </c>
      <c r="R66" s="131">
        <f>+(B!O46/D!R$60)*1000</f>
        <v>2.155884046842004</v>
      </c>
      <c r="S66" s="132">
        <f>+(B!P46/D!S$60)*1000</f>
        <v>3.055442257529049</v>
      </c>
      <c r="T66" s="131">
        <f>+(B!Q46/D!T$60)*1000</f>
        <v>4.7715839564921829</v>
      </c>
      <c r="U66" s="132">
        <f>+(B!R46/D!U$60)*1000</f>
        <v>6.871678953957435</v>
      </c>
      <c r="V66" s="131">
        <f>+(B!S46/D!V$60)*1000</f>
        <v>5.2240133917310647</v>
      </c>
      <c r="W66" s="132">
        <f>+(B!T46/D!W$60)*1000</f>
        <v>8.9855282856235537</v>
      </c>
      <c r="X66" s="131">
        <f>+(B!U46/D!X$60)*1000</f>
        <v>9.3803784256952394</v>
      </c>
      <c r="Y66" s="132">
        <f>+(B!V46/D!Y$60)*1000</f>
        <v>7.3898048975601087</v>
      </c>
      <c r="Z66" s="131">
        <f>+(B!W46/D!Z$60)*1000</f>
        <v>6.8053262903048308</v>
      </c>
      <c r="AA66" s="132">
        <f>+(B!X46/D!AA$60)*1000</f>
        <v>7.4923036672044647</v>
      </c>
      <c r="AB66" s="131">
        <f>+(B!Y46/D!AB$60)*1000</f>
        <v>6.4231765772768492</v>
      </c>
      <c r="AC66" s="133">
        <f>+(B!Z46/D!AC$60)*1000</f>
        <v>6.2192611573777494</v>
      </c>
      <c r="AD66" s="133">
        <f>+(B!AA46/D!AD$60)*1000</f>
        <v>6.2179084333284127</v>
      </c>
      <c r="AE66" s="133">
        <f>+(B!AB46/D!AE$60)*1000</f>
        <v>6.6732355257159437</v>
      </c>
      <c r="AF66" s="133">
        <f>+(B!AC46/D!AF$60)*1000</f>
        <v>6.039800793586525</v>
      </c>
      <c r="AG66" s="133">
        <f>+(B!AD46/D!AG$60)*1000</f>
        <v>4.9339116969745094</v>
      </c>
    </row>
    <row r="67" spans="6:33" x14ac:dyDescent="0.25">
      <c r="F67" s="219" t="s">
        <v>16</v>
      </c>
      <c r="G67" s="220"/>
      <c r="H67" s="134">
        <f>+(B!E47/D!H$60)*1000</f>
        <v>2.992368088727832E-3</v>
      </c>
      <c r="I67" s="135">
        <f>+(B!F47/D!I$60)*1000</f>
        <v>1.9719603446878629E-3</v>
      </c>
      <c r="J67" s="134">
        <f>+(B!G47/D!J$60)*1000</f>
        <v>2.1597120383948804E-3</v>
      </c>
      <c r="K67" s="135">
        <f>+(B!H47/D!K$60)*1000</f>
        <v>1.0213190506196177E-2</v>
      </c>
      <c r="L67" s="134">
        <f>+(B!I47/D!L$60)*1000</f>
        <v>9.0477795349078374E-3</v>
      </c>
      <c r="M67" s="135">
        <f>+(B!J47/D!M$60)*1000</f>
        <v>9.9356354720065397E-3</v>
      </c>
      <c r="N67" s="134">
        <f>+(B!K47/D!N$60)*1000</f>
        <v>0.26881178131934641</v>
      </c>
      <c r="O67" s="135">
        <f>+(B!L47/D!O$60)*1000</f>
        <v>3.4864030281900587E-3</v>
      </c>
      <c r="P67" s="134">
        <f>+(B!M47/D!P$60)*1000</f>
        <v>8.1404785912791121E-3</v>
      </c>
      <c r="Q67" s="135">
        <f>+(B!N47/D!Q$60)*1000</f>
        <v>0.30532478258757229</v>
      </c>
      <c r="R67" s="134">
        <f>+(B!O47/D!R$60)*1000</f>
        <v>1.9365521213284699E-2</v>
      </c>
      <c r="S67" s="135">
        <f>+(B!P47/D!S$60)*1000</f>
        <v>1.9990514583827366E-2</v>
      </c>
      <c r="T67" s="134">
        <f>+(B!Q47/D!T$60)*1000</f>
        <v>4.8360252232823087E-2</v>
      </c>
      <c r="U67" s="135">
        <f>+(B!R47/D!U$60)*1000</f>
        <v>9.6188621505077204E-2</v>
      </c>
      <c r="V67" s="134">
        <f>+(B!S47/D!V$60)*1000</f>
        <v>0.11981471714554336</v>
      </c>
      <c r="W67" s="135">
        <f>+(B!T47/D!W$60)*1000</f>
        <v>5.6548564170031304E-2</v>
      </c>
      <c r="X67" s="134">
        <f>+(B!U47/D!X$60)*1000</f>
        <v>6.3362736516059517E-2</v>
      </c>
      <c r="Y67" s="135">
        <f>+(B!V47/D!Y$60)*1000</f>
        <v>7.5463312741655936E-2</v>
      </c>
      <c r="Z67" s="134">
        <f>+(B!W47/D!Z$60)*1000</f>
        <v>0.11165401122482668</v>
      </c>
      <c r="AA67" s="135">
        <f>+(B!X47/D!AA$60)*1000</f>
        <v>0.1167531504818384</v>
      </c>
      <c r="AB67" s="134">
        <f>+(B!Y47/D!AB$60)*1000</f>
        <v>0.11303277626635574</v>
      </c>
      <c r="AC67" s="136">
        <f>+(B!Z47/D!AC$60)*1000</f>
        <v>0.14106342088404869</v>
      </c>
      <c r="AD67" s="136">
        <f>+(B!AA47/D!AD$60)*1000</f>
        <v>0.16600940551255827</v>
      </c>
      <c r="AE67" s="136">
        <f>+(B!AB47/D!AE$60)*1000</f>
        <v>0.21892743172116541</v>
      </c>
      <c r="AF67" s="136">
        <f>+(B!AC47/D!AF$60)*1000</f>
        <v>0.19376062839096284</v>
      </c>
      <c r="AG67" s="136">
        <f>+(B!AD47/D!AG$60)*1000</f>
        <v>0.16515127451758913</v>
      </c>
    </row>
    <row r="68" spans="6:33" x14ac:dyDescent="0.25">
      <c r="F68" s="223" t="s">
        <v>17</v>
      </c>
      <c r="G68" s="224"/>
      <c r="H68" s="13">
        <f>+(B!E48/D!H$60)*1000</f>
        <v>0</v>
      </c>
      <c r="I68" s="10">
        <f>+(B!F48/D!I$60)*1000</f>
        <v>0</v>
      </c>
      <c r="J68" s="13">
        <f>+(B!G48/D!J$60)*1000</f>
        <v>0</v>
      </c>
      <c r="K68" s="10">
        <f>+(B!H48/D!K$60)*1000</f>
        <v>0</v>
      </c>
      <c r="L68" s="13">
        <f>+(B!I48/D!L$60)*1000</f>
        <v>0</v>
      </c>
      <c r="M68" s="10">
        <f>+(B!J48/D!M$60)*1000</f>
        <v>2.5541479362484675E-5</v>
      </c>
      <c r="N68" s="13">
        <f>+(B!K48/D!N$60)*1000</f>
        <v>0</v>
      </c>
      <c r="O68" s="10">
        <f>+(B!L48/D!O$60)*1000</f>
        <v>0</v>
      </c>
      <c r="P68" s="13">
        <f>+(B!M48/D!P$60)*1000</f>
        <v>0</v>
      </c>
      <c r="Q68" s="10">
        <f>+(B!N48/D!Q$60)*1000</f>
        <v>0</v>
      </c>
      <c r="R68" s="13">
        <f>+(B!O48/D!R$60)*1000</f>
        <v>0</v>
      </c>
      <c r="S68" s="10">
        <f>+(B!P48/D!S$60)*1000</f>
        <v>7.1140621294759306E-5</v>
      </c>
      <c r="T68" s="13">
        <f>+(B!Q48/D!T$60)*1000</f>
        <v>1.2658524578635223E-3</v>
      </c>
      <c r="U68" s="10">
        <f>+(B!R48/D!U$60)*1000</f>
        <v>1.9010525339639263E-3</v>
      </c>
      <c r="V68" s="13">
        <f>+(B!S48/D!V$60)*1000</f>
        <v>1.8803458001788623E-3</v>
      </c>
      <c r="W68" s="10">
        <f>+(B!T48/D!W$60)*1000</f>
        <v>1.9507326588939801E-3</v>
      </c>
      <c r="X68" s="13">
        <f>+(B!U48/D!X$60)*1000</f>
        <v>3.5687832469193993E-3</v>
      </c>
      <c r="Y68" s="10">
        <f>+(B!V48/D!Y$60)*1000</f>
        <v>7.9107595217990309E-3</v>
      </c>
      <c r="Z68" s="13">
        <f>+(B!W48/D!Z$60)*1000</f>
        <v>1.3535820402773192E-2</v>
      </c>
      <c r="AA68" s="10">
        <f>+(B!X48/D!AA$60)*1000</f>
        <v>1.0312649893167051E-2</v>
      </c>
      <c r="AB68" s="13">
        <f>+(B!Y48/D!AB$60)*1000</f>
        <v>1.0104935872522347E-2</v>
      </c>
      <c r="AC68" s="11">
        <f>+(B!Z48/D!AC$60)*1000</f>
        <v>8.5628870382233619E-3</v>
      </c>
      <c r="AD68" s="11">
        <f>+(B!AA48/D!AD$60)*1000</f>
        <v>9.0259178810181574E-3</v>
      </c>
      <c r="AE68" s="11">
        <f>+(B!AB48/D!AE$60)*1000</f>
        <v>6.9418542003398401E-3</v>
      </c>
      <c r="AF68" s="11">
        <f>+(B!AC48/D!AF$60)*1000</f>
        <v>1.030447809539234E-2</v>
      </c>
      <c r="AG68" s="11">
        <f>+(B!AD48/D!AG$60)*1000</f>
        <v>1.0859207496228063E-2</v>
      </c>
    </row>
    <row r="69" spans="6:33" x14ac:dyDescent="0.25">
      <c r="F69" s="219" t="s">
        <v>18</v>
      </c>
      <c r="G69" s="220"/>
      <c r="H69" s="13">
        <f>+(B!E49/D!H$60)*1000</f>
        <v>2.8111788283094491E-2</v>
      </c>
      <c r="I69" s="10">
        <f>+(B!F49/D!I$60)*1000</f>
        <v>1.0778249007266538E-2</v>
      </c>
      <c r="J69" s="13">
        <f>+(B!G49/D!J$60)*1000</f>
        <v>1.1545127316357819E-2</v>
      </c>
      <c r="K69" s="10">
        <f>+(B!H49/D!K$60)*1000</f>
        <v>1.3731358958202058E-2</v>
      </c>
      <c r="L69" s="13">
        <f>+(B!I49/D!L$60)*1000</f>
        <v>1.0551421979104554E-2</v>
      </c>
      <c r="M69" s="10">
        <f>+(B!J49/D!M$60)*1000</f>
        <v>2.2425418880261543E-2</v>
      </c>
      <c r="N69" s="13">
        <f>+(B!K49/D!N$60)*1000</f>
        <v>4.2011297155537627E-2</v>
      </c>
      <c r="O69" s="10">
        <f>+(B!L49/D!O$60)*1000</f>
        <v>5.5583225420858647E-2</v>
      </c>
      <c r="P69" s="13">
        <f>+(B!M49/D!P$60)*1000</f>
        <v>7.9314330685423373E-2</v>
      </c>
      <c r="Q69" s="10">
        <f>+(B!N49/D!Q$60)*1000</f>
        <v>5.319924209298936E-2</v>
      </c>
      <c r="R69" s="13">
        <f>+(B!O49/D!R$60)*1000</f>
        <v>4.8185832213476672E-2</v>
      </c>
      <c r="S69" s="10">
        <f>+(B!P49/D!S$60)*1000</f>
        <v>7.2753142044107183E-2</v>
      </c>
      <c r="T69" s="13">
        <f>+(B!Q49/D!T$60)*1000</f>
        <v>2.4707564640521342E-2</v>
      </c>
      <c r="U69" s="10">
        <f>+(B!R49/D!U$60)*1000</f>
        <v>3.8925209811285763E-2</v>
      </c>
      <c r="V69" s="13">
        <f>+(B!S49/D!V$60)*1000</f>
        <v>3.0612946868765624E-2</v>
      </c>
      <c r="W69" s="10">
        <f>+(B!T49/D!W$60)*1000</f>
        <v>4.3664655446173394E-2</v>
      </c>
      <c r="X69" s="13">
        <f>+(B!U49/D!X$60)*1000</f>
        <v>5.5641595403227613E-2</v>
      </c>
      <c r="Y69" s="10">
        <f>+(B!V49/D!Y$60)*1000</f>
        <v>0.15637082796320162</v>
      </c>
      <c r="Z69" s="13">
        <f>+(B!W49/D!Z$60)*1000</f>
        <v>9.0414878397711021E-2</v>
      </c>
      <c r="AA69" s="10">
        <f>+(B!X49/D!AA$60)*1000</f>
        <v>9.7479614529280945E-2</v>
      </c>
      <c r="AB69" s="13">
        <f>+(B!Y49/D!AB$60)*1000</f>
        <v>0.10083344129204991</v>
      </c>
      <c r="AC69" s="11">
        <f>+(B!Z49/D!AC$60)*1000</f>
        <v>8.5500747384155446E-2</v>
      </c>
      <c r="AD69" s="11">
        <f>+(B!AA49/D!AD$60)*1000</f>
        <v>5.5716063181425163E-2</v>
      </c>
      <c r="AE69" s="11">
        <f>+(B!AB49/D!AE$60)*1000</f>
        <v>4.6417174354511169E-2</v>
      </c>
      <c r="AF69" s="11">
        <f>+(B!AC49/D!AF$60)*1000</f>
        <v>3.536723621345858E-2</v>
      </c>
      <c r="AG69" s="11">
        <f>+(B!AD49/D!AG$60)*1000</f>
        <v>3.3272452950051615E-2</v>
      </c>
    </row>
    <row r="70" spans="6:33" x14ac:dyDescent="0.25">
      <c r="F70" s="223" t="s">
        <v>19</v>
      </c>
      <c r="G70" s="224"/>
      <c r="H70" s="13">
        <f>+(B!E50/D!H$60)*1000</f>
        <v>0</v>
      </c>
      <c r="I70" s="10">
        <f>+(B!F50/D!I$60)*1000</f>
        <v>0</v>
      </c>
      <c r="J70" s="13">
        <f>+(B!G50/D!J$60)*1000</f>
        <v>0</v>
      </c>
      <c r="K70" s="10">
        <f>+(B!H50/D!K$60)*1000</f>
        <v>0</v>
      </c>
      <c r="L70" s="13">
        <f>+(B!I50/D!L$60)*1000</f>
        <v>0</v>
      </c>
      <c r="M70" s="10">
        <f>+(B!J50/D!M$60)*1000</f>
        <v>0</v>
      </c>
      <c r="N70" s="13">
        <f>+(B!K50/D!N$60)*1000</f>
        <v>0</v>
      </c>
      <c r="O70" s="10">
        <f>+(B!L50/D!O$60)*1000</f>
        <v>0</v>
      </c>
      <c r="P70" s="13">
        <f>+(B!M50/D!P$60)*1000</f>
        <v>0</v>
      </c>
      <c r="Q70" s="10">
        <f>+(B!N50/D!Q$60)*1000</f>
        <v>0</v>
      </c>
      <c r="R70" s="13">
        <f>+(B!O50/D!R$60)*1000</f>
        <v>0</v>
      </c>
      <c r="S70" s="10">
        <f>+(B!P50/D!S$60)*1000</f>
        <v>0</v>
      </c>
      <c r="T70" s="13">
        <f>+(B!Q50/D!T$60)*1000</f>
        <v>0</v>
      </c>
      <c r="U70" s="10">
        <f>+(B!R50/D!U$60)*1000</f>
        <v>0</v>
      </c>
      <c r="V70" s="13">
        <f>+(B!S50/D!V$60)*1000</f>
        <v>0</v>
      </c>
      <c r="W70" s="10">
        <f>+(B!T50/D!W$60)*1000</f>
        <v>0</v>
      </c>
      <c r="X70" s="13">
        <f>+(B!U50/D!X$60)*1000</f>
        <v>4.4890355307162258E-5</v>
      </c>
      <c r="Y70" s="10">
        <f>+(B!V50/D!Y$60)*1000</f>
        <v>0</v>
      </c>
      <c r="Z70" s="13">
        <f>+(B!W50/D!Z$60)*1000</f>
        <v>1.1004732034774953E-4</v>
      </c>
      <c r="AA70" s="10">
        <f>+(B!X50/D!AA$60)*1000</f>
        <v>0</v>
      </c>
      <c r="AB70" s="13">
        <f>+(B!Y50/D!AB$60)*1000</f>
        <v>0</v>
      </c>
      <c r="AC70" s="11">
        <f>+(B!Z50/D!AC$60)*1000</f>
        <v>0</v>
      </c>
      <c r="AD70" s="11">
        <f>+(B!AA50/D!AD$60)*1000</f>
        <v>2.1299479111748453E-3</v>
      </c>
      <c r="AE70" s="11">
        <f>+(B!AB50/D!AE$60)*1000</f>
        <v>1.6992001326204982E-3</v>
      </c>
      <c r="AF70" s="11">
        <f>+(B!AC50/D!AF$60)*1000</f>
        <v>1.0122277107458093E-3</v>
      </c>
      <c r="AG70" s="11">
        <f>+(B!AD50/D!AG$60)*1000</f>
        <v>1.1117287381878823E-3</v>
      </c>
    </row>
    <row r="71" spans="6:33" x14ac:dyDescent="0.25">
      <c r="F71" s="219" t="s">
        <v>20</v>
      </c>
      <c r="G71" s="220"/>
      <c r="H71" s="13">
        <f>+(B!E51/D!H$60)*1000</f>
        <v>0</v>
      </c>
      <c r="I71" s="10">
        <f>+(B!F51/D!I$60)*1000</f>
        <v>0</v>
      </c>
      <c r="J71" s="13">
        <f>+(B!G51/D!J$60)*1000</f>
        <v>0</v>
      </c>
      <c r="K71" s="10">
        <f>+(B!H51/D!K$60)*1000</f>
        <v>0</v>
      </c>
      <c r="L71" s="13">
        <f>+(B!I51/D!L$60)*1000</f>
        <v>0</v>
      </c>
      <c r="M71" s="10">
        <f>+(B!J51/D!M$60)*1000</f>
        <v>0</v>
      </c>
      <c r="N71" s="13">
        <f>+(B!K51/D!N$60)*1000</f>
        <v>0</v>
      </c>
      <c r="O71" s="10">
        <f>+(B!L51/D!O$60)*1000</f>
        <v>0</v>
      </c>
      <c r="P71" s="13">
        <f>+(B!M51/D!P$60)*1000</f>
        <v>0</v>
      </c>
      <c r="Q71" s="10">
        <f>+(B!N51/D!Q$60)*1000</f>
        <v>0</v>
      </c>
      <c r="R71" s="13">
        <f>+(B!O51/D!R$60)*1000</f>
        <v>2.3996928393165674E-5</v>
      </c>
      <c r="S71" s="10">
        <f>+(B!P51/D!S$60)*1000</f>
        <v>2.3713540431586436E-5</v>
      </c>
      <c r="T71" s="13">
        <f>+(B!Q51/D!T$60)*1000</f>
        <v>2.3441712182657823E-5</v>
      </c>
      <c r="U71" s="10">
        <f>+(B!R51/D!U$60)*1000</f>
        <v>0</v>
      </c>
      <c r="V71" s="13">
        <f>+(B!S51/D!V$60)*1000</f>
        <v>2.2931046343644662E-5</v>
      </c>
      <c r="W71" s="10">
        <f>+(B!T51/D!W$60)*1000</f>
        <v>4.5365875788232093E-5</v>
      </c>
      <c r="X71" s="13">
        <f>+(B!U51/D!X$60)*1000</f>
        <v>4.4890355307162258E-5</v>
      </c>
      <c r="Y71" s="10">
        <f>+(B!V51/D!Y$60)*1000</f>
        <v>4.4442469223590063E-5</v>
      </c>
      <c r="Z71" s="13">
        <f>+(B!W51/D!Z$60)*1000</f>
        <v>1.1004732034774953E-4</v>
      </c>
      <c r="AA71" s="10">
        <f>+(B!X51/D!AA$60)*1000</f>
        <v>4.3605284960537216E-5</v>
      </c>
      <c r="AB71" s="13">
        <f>+(B!Y51/D!AB$60)*1000</f>
        <v>2.1591743317355444E-4</v>
      </c>
      <c r="AC71" s="11">
        <f>+(B!Z51/D!AC$60)*1000</f>
        <v>6.6196882340380095E-4</v>
      </c>
      <c r="AD71" s="11">
        <f>+(B!AA51/D!AD$60)*1000</f>
        <v>1.6027330816761214E-3</v>
      </c>
      <c r="AE71" s="11">
        <f>+(B!AB51/D!AE$60)*1000</f>
        <v>3.6885076049566912E-3</v>
      </c>
      <c r="AF71" s="11">
        <f>+(B!AC51/D!AF$60)*1000</f>
        <v>3.3201068912462549E-3</v>
      </c>
      <c r="AG71" s="11">
        <f>+(B!AD51/D!AG$60)*1000</f>
        <v>4.1491304693083457E-3</v>
      </c>
    </row>
    <row r="72" spans="6:33" x14ac:dyDescent="0.25">
      <c r="F72" s="223" t="s">
        <v>21</v>
      </c>
      <c r="G72" s="224"/>
      <c r="H72" s="13">
        <f>+(B!E52/D!H$60)*1000</f>
        <v>2.8907922912205567E-2</v>
      </c>
      <c r="I72" s="10">
        <f>+(B!F52/D!I$60)*1000</f>
        <v>2.4635997730894945E-2</v>
      </c>
      <c r="J72" s="13">
        <f>+(B!G52/D!J$60)*1000</f>
        <v>4.1914411411811757E-2</v>
      </c>
      <c r="K72" s="10">
        <f>+(B!H52/D!K$60)*1000</f>
        <v>5.5030455786599458E-2</v>
      </c>
      <c r="L72" s="13">
        <f>+(B!I52/D!L$60)*1000</f>
        <v>4.357970601197729E-2</v>
      </c>
      <c r="M72" s="10">
        <f>+(B!J52/D!M$60)*1000</f>
        <v>8.318859828361258E-2</v>
      </c>
      <c r="N72" s="13">
        <f>+(B!K52/D!N$60)*1000</f>
        <v>5.4922332055678841E-2</v>
      </c>
      <c r="O72" s="10">
        <f>+(B!L52/D!O$60)*1000</f>
        <v>8.4146827373244346E-2</v>
      </c>
      <c r="P72" s="13">
        <f>+(B!M52/D!P$60)*1000</f>
        <v>0.12830476377855932</v>
      </c>
      <c r="Q72" s="10">
        <f>+(B!N52/D!Q$60)*1000</f>
        <v>0.16421318563863382</v>
      </c>
      <c r="R72" s="13">
        <f>+(B!O52/D!R$60)*1000</f>
        <v>0.15876367824918411</v>
      </c>
      <c r="S72" s="10">
        <f>+(B!P52/D!S$60)*1000</f>
        <v>0.23749110742233817</v>
      </c>
      <c r="T72" s="13">
        <f>+(B!Q52/D!T$60)*1000</f>
        <v>0.34663259804496122</v>
      </c>
      <c r="U72" s="10">
        <f>+(B!R52/D!U$60)*1000</f>
        <v>0.35046598970649601</v>
      </c>
      <c r="V72" s="13">
        <f>+(B!S52/D!V$60)*1000</f>
        <v>0.23013598110481781</v>
      </c>
      <c r="W72" s="10">
        <f>+(B!T52/D!W$60)*1000</f>
        <v>0.27174159597151026</v>
      </c>
      <c r="X72" s="13">
        <f>+(B!U52/D!X$60)*1000</f>
        <v>0.44212510942024108</v>
      </c>
      <c r="Y72" s="10">
        <f>+(B!V52/D!Y$60)*1000</f>
        <v>0.55875294431358602</v>
      </c>
      <c r="Z72" s="13">
        <f>+(B!W52/D!Z$60)*1000</f>
        <v>0.54464619786508195</v>
      </c>
      <c r="AA72" s="10">
        <f>+(B!X52/D!AA$60)*1000</f>
        <v>0.61810491431561509</v>
      </c>
      <c r="AB72" s="13">
        <f>+(B!Y52/D!AB$60)*1000</f>
        <v>0.41216478818499808</v>
      </c>
      <c r="AC72" s="11">
        <f>+(B!Z52/D!AC$60)*1000</f>
        <v>0.35498612000854152</v>
      </c>
      <c r="AD72" s="11">
        <f>+(B!AA52/D!AD$60)*1000</f>
        <v>0.37263544148969824</v>
      </c>
      <c r="AE72" s="11">
        <f>+(B!AB52/D!AE$60)*1000</f>
        <v>0.37641427328111404</v>
      </c>
      <c r="AF72" s="11">
        <f>+(B!AC52/D!AF$60)*1000</f>
        <v>0.31972224471617133</v>
      </c>
      <c r="AG72" s="11">
        <f>+(B!AD52/D!AG$60)*1000</f>
        <v>0.23042563328833479</v>
      </c>
    </row>
    <row r="73" spans="6:33" x14ac:dyDescent="0.25">
      <c r="F73" s="219" t="s">
        <v>22</v>
      </c>
      <c r="G73" s="220"/>
      <c r="H73" s="13">
        <f>+(B!E53/D!H$60)*1000</f>
        <v>0.16680393125789272</v>
      </c>
      <c r="I73" s="10">
        <f>+(B!F53/D!I$60)*1000</f>
        <v>0.15381290688565333</v>
      </c>
      <c r="J73" s="13">
        <f>+(B!G53/D!J$60)*1000</f>
        <v>0.22223703506199174</v>
      </c>
      <c r="K73" s="10">
        <f>+(B!H53/D!K$60)*1000</f>
        <v>0.22445389624028567</v>
      </c>
      <c r="L73" s="13">
        <f>+(B!I53/D!L$60)*1000</f>
        <v>0.17859642755295155</v>
      </c>
      <c r="M73" s="10">
        <f>+(B!J53/D!M$60)*1000</f>
        <v>0.21459950960359625</v>
      </c>
      <c r="N73" s="13">
        <f>+(B!K53/D!N$60)*1000</f>
        <v>0.24296449465402462</v>
      </c>
      <c r="O73" s="10">
        <f>+(B!L53/D!O$60)*1000</f>
        <v>0.28533718497858351</v>
      </c>
      <c r="P73" s="13">
        <f>+(B!M53/D!P$60)*1000</f>
        <v>0.25422394923882835</v>
      </c>
      <c r="Q73" s="10">
        <f>+(B!N53/D!Q$60)*1000</f>
        <v>0.30496040421707238</v>
      </c>
      <c r="R73" s="13">
        <f>+(B!O53/D!R$60)*1000</f>
        <v>0.41845843732002302</v>
      </c>
      <c r="S73" s="10">
        <f>+(B!P53/D!S$60)*1000</f>
        <v>0.49893289068057867</v>
      </c>
      <c r="T73" s="13">
        <f>+(B!Q53/D!T$60)*1000</f>
        <v>0.59762301038467847</v>
      </c>
      <c r="U73" s="10">
        <f>+(B!R53/D!U$60)*1000</f>
        <v>0.62347568043770574</v>
      </c>
      <c r="V73" s="13">
        <f>+(B!S53/D!V$60)*1000</f>
        <v>0.62723291063771236</v>
      </c>
      <c r="W73" s="10">
        <f>+(B!T53/D!W$60)*1000</f>
        <v>0.7876877013110738</v>
      </c>
      <c r="X73" s="13">
        <f>+(B!U53/D!X$60)*1000</f>
        <v>1.3669113191030906</v>
      </c>
      <c r="Y73" s="10">
        <f>+(B!V53/D!Y$60)*1000</f>
        <v>1.1303275409981779</v>
      </c>
      <c r="Z73" s="13">
        <f>+(B!W53/D!Z$60)*1000</f>
        <v>1.3043468691537361</v>
      </c>
      <c r="AA73" s="10">
        <f>+(B!X53/D!AA$60)*1000</f>
        <v>1.8989447521039549</v>
      </c>
      <c r="AB73" s="13">
        <f>+(B!Y53/D!AB$60)*1000</f>
        <v>1.3286263332901498</v>
      </c>
      <c r="AC73" s="11">
        <f>+(B!Z53/D!AC$60)*1000</f>
        <v>1.4503950459107411</v>
      </c>
      <c r="AD73" s="11">
        <f>+(B!AA53/D!AD$60)*1000</f>
        <v>1.6088065965119467</v>
      </c>
      <c r="AE73" s="11">
        <f>+(B!AB53/D!AE$60)*1000</f>
        <v>1.7207924074764807</v>
      </c>
      <c r="AF73" s="11">
        <f>+(B!AC53/D!AF$60)*1000</f>
        <v>1.4510486679083328</v>
      </c>
      <c r="AG73" s="11">
        <f>+(B!AD53/D!AG$60)*1000</f>
        <v>1.2500794091955849</v>
      </c>
    </row>
    <row r="74" spans="6:33" x14ac:dyDescent="0.25">
      <c r="F74" s="223" t="s">
        <v>23</v>
      </c>
      <c r="G74" s="224"/>
      <c r="H74" s="13">
        <f>+(B!E54/D!H$60)*1000</f>
        <v>9.825399439960468E-2</v>
      </c>
      <c r="I74" s="10">
        <f>+(B!F54/D!I$60)*1000</f>
        <v>0.19425160052945784</v>
      </c>
      <c r="J74" s="13">
        <f>+(B!G54/D!J$60)*1000</f>
        <v>0.16392481002532996</v>
      </c>
      <c r="K74" s="10">
        <f>+(B!H54/D!K$60)*1000</f>
        <v>0.23792270531400966</v>
      </c>
      <c r="L74" s="13">
        <f>+(B!I54/D!L$60)*1000</f>
        <v>0.32113136131490944</v>
      </c>
      <c r="M74" s="10">
        <f>+(B!J54/D!M$60)*1000</f>
        <v>0.40051593788312218</v>
      </c>
      <c r="N74" s="13">
        <f>+(B!K54/D!N$60)*1000</f>
        <v>0.39661085333871293</v>
      </c>
      <c r="O74" s="10">
        <f>+(B!L54/D!O$60)*1000</f>
        <v>0.7342613806155992</v>
      </c>
      <c r="P74" s="13">
        <f>+(B!M54/D!P$60)*1000</f>
        <v>0.58070386857185019</v>
      </c>
      <c r="Q74" s="10">
        <f>+(B!N54/D!Q$60)*1000</f>
        <v>0.92977214205898073</v>
      </c>
      <c r="R74" s="13">
        <f>+(B!O54/D!R$60)*1000</f>
        <v>0.96112497600307156</v>
      </c>
      <c r="S74" s="10">
        <f>+(B!P54/D!S$60)*1000</f>
        <v>1.2995257291913682</v>
      </c>
      <c r="T74" s="13">
        <f>+(B!Q54/D!T$60)*1000</f>
        <v>2.7993389437164491</v>
      </c>
      <c r="U74" s="10">
        <f>+(B!R54/D!U$60)*1000</f>
        <v>4.9378912227013494</v>
      </c>
      <c r="V74" s="13">
        <f>+(B!S54/D!V$60)*1000</f>
        <v>3.5932949620491184</v>
      </c>
      <c r="W74" s="10">
        <f>+(B!T54/D!W$60)*1000</f>
        <v>7.1548337340652362</v>
      </c>
      <c r="X74" s="13">
        <f>+(B!U54/D!X$60)*1000</f>
        <v>6.4257850200884343</v>
      </c>
      <c r="Y74" s="10">
        <f>+(B!V54/D!Y$60)*1000</f>
        <v>4.4817341451491046</v>
      </c>
      <c r="Z74" s="13">
        <f>+(B!W54/D!Z$60)*1000</f>
        <v>3.562980081435017</v>
      </c>
      <c r="AA74" s="10">
        <f>+(B!X54/D!AA$60)*1000</f>
        <v>3.1483887847207082</v>
      </c>
      <c r="AB74" s="13">
        <f>+(B!Y54/D!AB$60)*1000</f>
        <v>2.8788703199896357</v>
      </c>
      <c r="AC74" s="11">
        <f>+(B!Z54/D!AC$60)*1000</f>
        <v>2.9954089259021992</v>
      </c>
      <c r="AD74" s="11">
        <f>+(B!AA54/D!AD$60)*1000</f>
        <v>2.8245007275564649</v>
      </c>
      <c r="AE74" s="11">
        <f>+(B!AB54/D!AE$60)*1000</f>
        <v>3.0415889593435286</v>
      </c>
      <c r="AF74" s="11">
        <f>+(B!AC54/D!AF$60)*1000</f>
        <v>2.7513968742408292</v>
      </c>
      <c r="AG74" s="11">
        <f>+(B!AD54/D!AG$60)*1000</f>
        <v>2.305566584610498</v>
      </c>
    </row>
    <row r="75" spans="6:33" x14ac:dyDescent="0.25">
      <c r="F75" s="219" t="s">
        <v>24</v>
      </c>
      <c r="G75" s="220"/>
      <c r="H75" s="13">
        <f>+(B!E55/D!H$60)*1000</f>
        <v>8.0684126722670627E-2</v>
      </c>
      <c r="I75" s="10">
        <f>+(B!F55/D!I$60)*1000</f>
        <v>9.3816688727410252E-2</v>
      </c>
      <c r="J75" s="13">
        <f>+(B!G55/D!J$60)*1000</f>
        <v>0.12257032395680575</v>
      </c>
      <c r="K75" s="10">
        <f>+(B!H55/D!K$60)*1000</f>
        <v>0.11557445914723798</v>
      </c>
      <c r="L75" s="13">
        <f>+(B!I55/D!L$60)*1000</f>
        <v>0.10528089596349778</v>
      </c>
      <c r="M75" s="10">
        <f>+(B!J55/D!M$60)*1000</f>
        <v>0.11777176134041684</v>
      </c>
      <c r="N75" s="13">
        <f>+(B!K55/D!N$60)*1000</f>
        <v>0.12812689126487795</v>
      </c>
      <c r="O75" s="10">
        <f>+(B!L55/D!O$60)*1000</f>
        <v>0.12765215658930174</v>
      </c>
      <c r="P75" s="13">
        <f>+(B!M55/D!P$60)*1000</f>
        <v>0.10299795873195446</v>
      </c>
      <c r="Q75" s="10">
        <f>+(B!N55/D!Q$60)*1000</f>
        <v>0.13134625661954041</v>
      </c>
      <c r="R75" s="13">
        <f>+(B!O55/D!R$60)*1000</f>
        <v>0.16963428681128814</v>
      </c>
      <c r="S75" s="10">
        <f>+(B!P55/D!S$60)*1000</f>
        <v>0.28721840170737495</v>
      </c>
      <c r="T75" s="13">
        <f>+(B!Q55/D!T$60)*1000</f>
        <v>0.33214561991607866</v>
      </c>
      <c r="U75" s="10">
        <f>+(B!R55/D!U$60)*1000</f>
        <v>0.33982473222979553</v>
      </c>
      <c r="V75" s="13">
        <f>+(B!S55/D!V$60)*1000</f>
        <v>0.30727602100483842</v>
      </c>
      <c r="W75" s="10">
        <f>+(B!T55/D!W$60)*1000</f>
        <v>0.37701311073810284</v>
      </c>
      <c r="X75" s="13">
        <f>+(B!U55/D!X$60)*1000</f>
        <v>0.633425358561713</v>
      </c>
      <c r="Y75" s="10">
        <f>+(B!V55/D!Y$60)*1000</f>
        <v>0.73496733478512066</v>
      </c>
      <c r="Z75" s="13">
        <f>+(B!W55/D!Z$60)*1000</f>
        <v>0.68583690987124468</v>
      </c>
      <c r="AA75" s="10">
        <f>+(B!X55/D!AA$60)*1000</f>
        <v>0.9827105045131469</v>
      </c>
      <c r="AB75" s="13">
        <f>+(B!Y55/D!AB$60)*1000</f>
        <v>0.93991017834779977</v>
      </c>
      <c r="AC75" s="11">
        <f>+(B!Z55/D!AC$60)*1000</f>
        <v>0.7731795857356395</v>
      </c>
      <c r="AD75" s="11">
        <f>+(B!AA55/D!AD$60)*1000</f>
        <v>0.82882388915835425</v>
      </c>
      <c r="AE75" s="11">
        <f>+(B!AB55/D!AE$60)*1000</f>
        <v>0.9415848149529612</v>
      </c>
      <c r="AF75" s="11">
        <f>+(B!AC55/D!AF$60)*1000</f>
        <v>0.96392420438901938</v>
      </c>
      <c r="AG75" s="11">
        <f>+(B!AD55/D!AG$60)*1000</f>
        <v>0.68162868260144527</v>
      </c>
    </row>
    <row r="76" spans="6:33" ht="15.75" thickBot="1" x14ac:dyDescent="0.3">
      <c r="F76" s="221" t="s">
        <v>25</v>
      </c>
      <c r="G76" s="222"/>
      <c r="H76" s="137">
        <f>+(B!E56/D!H$60)*1000</f>
        <v>3.7281062976994454E-2</v>
      </c>
      <c r="I76" s="138">
        <f>+(B!F56/D!I$60)*1000</f>
        <v>2.7931602690510277E-2</v>
      </c>
      <c r="J76" s="137">
        <f>+(B!G56/D!J$60)*1000</f>
        <v>2.1463804826023197E-2</v>
      </c>
      <c r="K76" s="138">
        <f>+(B!H56/D!K$60)*1000</f>
        <v>2.914303717706364E-3</v>
      </c>
      <c r="L76" s="137">
        <f>+(B!I56/D!L$60)*1000</f>
        <v>7.2071137842532338E-3</v>
      </c>
      <c r="M76" s="138">
        <f>+(B!J56/D!M$60)*1000</f>
        <v>1.1212709440130772E-2</v>
      </c>
      <c r="N76" s="137">
        <f>+(B!K56/D!N$60)*1000</f>
        <v>0.20418095622352228</v>
      </c>
      <c r="O76" s="138">
        <f>+(B!L56/D!O$60)*1000</f>
        <v>2.4155792409602549E-2</v>
      </c>
      <c r="P76" s="137">
        <f>+(B!M56/D!P$60)*1000</f>
        <v>0.17800841100809128</v>
      </c>
      <c r="Q76" s="138">
        <f>+(B!N56/D!Q$60)*1000</f>
        <v>0.2444978866054511</v>
      </c>
      <c r="R76" s="137">
        <f>+(B!O56/D!R$60)*1000</f>
        <v>0.3803273181032828</v>
      </c>
      <c r="S76" s="138">
        <f>+(B!P56/D!S$60)*1000</f>
        <v>0.63943561773772817</v>
      </c>
      <c r="T76" s="137">
        <f>+(B!Q56/D!T$60)*1000</f>
        <v>0.62148667338662411</v>
      </c>
      <c r="U76" s="138">
        <f>+(B!R56/D!U$60)*1000</f>
        <v>0.48302962859924886</v>
      </c>
      <c r="V76" s="137">
        <f>+(B!S56/D!V$60)*1000</f>
        <v>0.31374257607374628</v>
      </c>
      <c r="W76" s="138">
        <f>+(B!T56/D!W$60)*1000</f>
        <v>0.29204282538674409</v>
      </c>
      <c r="X76" s="137">
        <f>+(B!U56/D!X$60)*1000</f>
        <v>0.3894687226449397</v>
      </c>
      <c r="Y76" s="138">
        <f>+(B!V56/D!Y$60)*1000</f>
        <v>0.24423358961823916</v>
      </c>
      <c r="Z76" s="137">
        <f>+(B!W56/D!Z$60)*1000</f>
        <v>0.49169142731374488</v>
      </c>
      <c r="AA76" s="138">
        <f>+(B!X56/D!AA$60)*1000</f>
        <v>0.61956569136179307</v>
      </c>
      <c r="AB76" s="137">
        <f>+(B!Y56/D!AB$60)*1000</f>
        <v>0.63941788660016419</v>
      </c>
      <c r="AC76" s="139">
        <f>+(B!Z56/D!AC$60)*1000</f>
        <v>0.40950245569079652</v>
      </c>
      <c r="AD76" s="139">
        <f>+(B!AA56/D!AD$60)*1000</f>
        <v>0.34865771104409626</v>
      </c>
      <c r="AE76" s="139">
        <f>+(B!AB56/D!AE$60)*1000</f>
        <v>0.31518090264826559</v>
      </c>
      <c r="AF76" s="139">
        <f>+(B!AC56/D!AF$60)*1000</f>
        <v>0.30994412503036683</v>
      </c>
      <c r="AG76" s="139">
        <f>+(B!AD56/D!AG$60)*1000</f>
        <v>0.25166759310728182</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7" t="s">
        <v>26</v>
      </c>
      <c r="G80" s="228"/>
      <c r="H80" s="152">
        <f>+('C'!D46/D!H$60)*1000</f>
        <v>-0.1899741942568495</v>
      </c>
      <c r="I80" s="152">
        <f>+('C'!E46/D!I$60)*1000</f>
        <v>-0.33661092952267757</v>
      </c>
      <c r="J80" s="152">
        <f>+('C'!F46/D!J$60)*1000</f>
        <v>-0.40021330489268098</v>
      </c>
      <c r="K80" s="152">
        <f>+('C'!G46/D!K$60)*1000</f>
        <v>-0.49430266750682622</v>
      </c>
      <c r="L80" s="152">
        <f>+('C'!H46/D!L$60)*1000</f>
        <v>-0.43838954709252587</v>
      </c>
      <c r="M80" s="152">
        <f>+('C'!I46/D!M$60)*1000</f>
        <v>-0.68852165917449937</v>
      </c>
      <c r="N80" s="152">
        <f>+('C'!J46/D!N$60)*1000</f>
        <v>-1.1517803106717772</v>
      </c>
      <c r="O80" s="152">
        <f>+('C'!K46/D!O$60)*1000</f>
        <v>-1.1354467576451839</v>
      </c>
      <c r="P80" s="152">
        <f>+('C'!L46/D!P$60)*1000</f>
        <v>-1.1287228548240329</v>
      </c>
      <c r="Q80" s="152">
        <f>+('C'!M46/D!Q$60)*1000</f>
        <v>-1.8692367487732595</v>
      </c>
      <c r="R80" s="152">
        <f>+('C'!N46/D!R$60)*1000</f>
        <v>-1.877471683624496</v>
      </c>
      <c r="S80" s="152">
        <f>+('C'!O46/D!S$60)*1000</f>
        <v>-2.7259663267725869</v>
      </c>
      <c r="T80" s="152">
        <f>+('C'!P46/D!T$60)*1000</f>
        <v>-4.4235448557162611</v>
      </c>
      <c r="U80" s="152">
        <f>+('C'!Q46/D!U$60)*1000</f>
        <v>-6.3600176195112903</v>
      </c>
      <c r="V80" s="152">
        <f>+('C'!R46/D!V$60)*1000</f>
        <v>-4.6966451879199242</v>
      </c>
      <c r="W80" s="152">
        <f>+('C'!S46/D!W$60)*1000</f>
        <v>-7.9229006940978994</v>
      </c>
      <c r="X80" s="152">
        <f>+('C'!T46/D!X$60)*1000</f>
        <v>-8.541669472313874</v>
      </c>
      <c r="Y80" s="152">
        <f>+('C'!U46/D!Y$60)*1000</f>
        <v>-6.5417759210701742</v>
      </c>
      <c r="Z80" s="152">
        <f>+('C'!V46/D!Z$60)*1000</f>
        <v>-5.8273357543743813</v>
      </c>
      <c r="AA80" s="152">
        <f>+('C'!W46/D!AA$60)*1000</f>
        <v>-6.6677059259582263</v>
      </c>
      <c r="AB80" s="152">
        <f>+('C'!X46/D!AB$60)*1000</f>
        <v>-5.5943775100401609</v>
      </c>
      <c r="AC80" s="152">
        <f>+('C'!Y46/D!AC$60)*1000</f>
        <v>-5.189216314328422</v>
      </c>
      <c r="AD80" s="152">
        <f>+('C'!Z46/D!AD$60)*1000</f>
        <v>-5.5875282059933786</v>
      </c>
      <c r="AE80" s="152">
        <f>+('C'!AA46/D!AE$60)*1000</f>
        <v>-6.1565957975879639</v>
      </c>
      <c r="AF80" s="152">
        <f>+('C'!AB46/D!AF$60)*1000</f>
        <v>-5.3438537533403521</v>
      </c>
      <c r="AG80" s="152">
        <f>+('C'!AC46/D!AG$60)*1000</f>
        <v>-4.2018184705788935</v>
      </c>
    </row>
    <row r="81" spans="6:33" x14ac:dyDescent="0.25">
      <c r="F81" s="219" t="s">
        <v>16</v>
      </c>
      <c r="G81" s="220"/>
      <c r="H81" s="129">
        <f>+('C'!D47/D!H$60)*1000</f>
        <v>-2.9100093339922035E-3</v>
      </c>
      <c r="I81" s="129">
        <f>+('C'!E47/D!I$60)*1000</f>
        <v>-1.7018287906210325E-3</v>
      </c>
      <c r="J81" s="129">
        <f>+('C'!F47/D!J$60)*1000</f>
        <v>-2.1597120383948804E-3</v>
      </c>
      <c r="K81" s="129">
        <f>+('C'!G47/D!K$60)*1000</f>
        <v>-1.0213190506196177E-2</v>
      </c>
      <c r="L81" s="129">
        <f>+('C'!H47/D!L$60)*1000</f>
        <v>-7.2589635237082931E-3</v>
      </c>
      <c r="M81" s="129">
        <f>+('C'!I47/D!M$60)*1000</f>
        <v>-8.8884348181446672E-3</v>
      </c>
      <c r="N81" s="129">
        <f>+('C'!J47/D!N$60)*1000</f>
        <v>-0.26873613072422836</v>
      </c>
      <c r="O81" s="129">
        <f>+('C'!K47/D!O$60)*1000</f>
        <v>-2.3159677258691104E-3</v>
      </c>
      <c r="P81" s="129">
        <f>+('C'!L47/D!P$60)*1000</f>
        <v>-7.3042965003320137E-3</v>
      </c>
      <c r="Q81" s="129">
        <f>+('C'!M47/D!Q$60)*1000</f>
        <v>-0.30459602584657242</v>
      </c>
      <c r="R81" s="129">
        <f>+('C'!N47/D!R$60)*1000</f>
        <v>-1.6149932808600498E-2</v>
      </c>
      <c r="S81" s="129">
        <f>+('C'!O47/D!S$60)*1000</f>
        <v>-1.6528337680815745E-2</v>
      </c>
      <c r="T81" s="129">
        <f>+('C'!P47/D!T$60)*1000</f>
        <v>-4.6719332380037039E-2</v>
      </c>
      <c r="U81" s="129">
        <f>+('C'!Q47/D!U$60)*1000</f>
        <v>-9.2038762924838882E-2</v>
      </c>
      <c r="V81" s="129">
        <f>+('C'!R47/D!V$60)*1000</f>
        <v>-0.11676488798183861</v>
      </c>
      <c r="W81" s="129">
        <f>+('C'!S47/D!W$60)*1000</f>
        <v>-4.4617338837726263E-2</v>
      </c>
      <c r="X81" s="129">
        <f>+('C'!T47/D!X$60)*1000</f>
        <v>-4.1411352770857182E-2</v>
      </c>
      <c r="Y81" s="129">
        <f>+('C'!U47/D!Y$60)*1000</f>
        <v>-6.9396915692635883E-2</v>
      </c>
      <c r="Z81" s="129">
        <f>+('C'!V47/D!Z$60)*1000</f>
        <v>-0.10104544954330362</v>
      </c>
      <c r="AA81" s="129">
        <f>+('C'!W47/D!AA$60)*1000</f>
        <v>-0.10578642131426329</v>
      </c>
      <c r="AB81" s="129">
        <f>+('C'!X47/D!AB$60)*1000</f>
        <v>-9.2002418275251546E-2</v>
      </c>
      <c r="AC81" s="129">
        <f>+('C'!Y47/D!AC$60)*1000</f>
        <v>-0.12383087764253684</v>
      </c>
      <c r="AD81" s="129">
        <f>+('C'!Z47/D!AD$60)*1000</f>
        <v>-0.15453721082266603</v>
      </c>
      <c r="AE81" s="129">
        <f>+('C'!AA47/D!AE$60)*1000</f>
        <v>-0.20359318662190726</v>
      </c>
      <c r="AF81" s="129">
        <f>+('C'!AB47/D!AF$60)*1000</f>
        <v>-0.1854603611628472</v>
      </c>
      <c r="AG81" s="129">
        <f>+('C'!AC47/D!AG$60)*1000</f>
        <v>-0.15584054633526562</v>
      </c>
    </row>
    <row r="82" spans="6:33" x14ac:dyDescent="0.25">
      <c r="F82" s="223" t="s">
        <v>17</v>
      </c>
      <c r="G82" s="224"/>
      <c r="H82" s="25">
        <f>+('C'!D48/D!H$60)*1000</f>
        <v>0</v>
      </c>
      <c r="I82" s="25">
        <f>+('C'!E48/D!I$60)*1000</f>
        <v>0</v>
      </c>
      <c r="J82" s="25">
        <f>+('C'!F48/D!J$60)*1000</f>
        <v>0</v>
      </c>
      <c r="K82" s="25">
        <f>+('C'!G48/D!K$60)*1000</f>
        <v>0</v>
      </c>
      <c r="L82" s="25">
        <f>+('C'!H48/D!L$60)*1000</f>
        <v>0</v>
      </c>
      <c r="M82" s="25">
        <f>+('C'!I48/D!M$60)*1000</f>
        <v>-2.5541479362484675E-5</v>
      </c>
      <c r="N82" s="25">
        <f>+('C'!J48/D!N$60)*1000</f>
        <v>0</v>
      </c>
      <c r="O82" s="25">
        <f>+('C'!K48/D!O$60)*1000</f>
        <v>0</v>
      </c>
      <c r="P82" s="25">
        <f>+('C'!L48/D!P$60)*1000</f>
        <v>0</v>
      </c>
      <c r="Q82" s="25">
        <f>+('C'!M48/D!Q$60)*1000</f>
        <v>0</v>
      </c>
      <c r="R82" s="25">
        <f>+('C'!N48/D!R$60)*1000</f>
        <v>0</v>
      </c>
      <c r="S82" s="25">
        <f>+('C'!O48/D!S$60)*1000</f>
        <v>-7.1140621294759306E-5</v>
      </c>
      <c r="T82" s="25">
        <f>+('C'!P48/D!T$60)*1000</f>
        <v>-1.2658524578635223E-3</v>
      </c>
      <c r="U82" s="25">
        <f>+('C'!Q48/D!U$60)*1000</f>
        <v>-1.9010525339639263E-3</v>
      </c>
      <c r="V82" s="25">
        <f>+('C'!R48/D!V$60)*1000</f>
        <v>-1.8803458001788623E-3</v>
      </c>
      <c r="W82" s="25">
        <f>+('C'!S48/D!W$60)*1000</f>
        <v>-1.9507326588939801E-3</v>
      </c>
      <c r="X82" s="25">
        <f>+('C'!T48/D!X$60)*1000</f>
        <v>-3.5687832469193993E-3</v>
      </c>
      <c r="Y82" s="25">
        <f>+('C'!U48/D!Y$60)*1000</f>
        <v>-7.9107595217990309E-3</v>
      </c>
      <c r="Z82" s="25">
        <f>+('C'!V48/D!Z$60)*1000</f>
        <v>-1.3535820402773192E-2</v>
      </c>
      <c r="AA82" s="25">
        <f>+('C'!W48/D!AA$60)*1000</f>
        <v>-1.0312649893167051E-2</v>
      </c>
      <c r="AB82" s="25">
        <f>+('C'!X48/D!AB$60)*1000</f>
        <v>-1.0083344129204991E-2</v>
      </c>
      <c r="AC82" s="25">
        <f>+('C'!Y48/D!AC$60)*1000</f>
        <v>-8.5628870382233619E-3</v>
      </c>
      <c r="AD82" s="25">
        <f>+('C'!Z48/D!AD$60)*1000</f>
        <v>-9.0259178810181574E-3</v>
      </c>
      <c r="AE82" s="25">
        <f>+('C'!AA48/D!AE$60)*1000</f>
        <v>-6.9418542003398401E-3</v>
      </c>
      <c r="AF82" s="25">
        <f>+('C'!AB48/D!AF$60)*1000</f>
        <v>-1.030447809539234E-2</v>
      </c>
      <c r="AG82" s="25">
        <f>+('C'!AC48/D!AG$60)*1000</f>
        <v>-1.0859207496228063E-2</v>
      </c>
    </row>
    <row r="83" spans="6:33" x14ac:dyDescent="0.25">
      <c r="F83" s="219" t="s">
        <v>18</v>
      </c>
      <c r="G83" s="220"/>
      <c r="H83" s="25">
        <f>+('C'!D49/D!H$60)*1000</f>
        <v>-5.13369571185417E-3</v>
      </c>
      <c r="I83" s="25">
        <f>+('C'!E49/D!I$60)*1000</f>
        <v>2.0989221750992732E-2</v>
      </c>
      <c r="J83" s="25">
        <f>+('C'!F49/D!J$60)*1000</f>
        <v>3.5115317957605648E-2</v>
      </c>
      <c r="K83" s="25">
        <f>+('C'!G49/D!K$60)*1000</f>
        <v>2.2736819995799202E-2</v>
      </c>
      <c r="L83" s="25">
        <f>+('C'!H49/D!L$60)*1000</f>
        <v>3.206906385295414E-2</v>
      </c>
      <c r="M83" s="25">
        <f>+('C'!I49/D!M$60)*1000</f>
        <v>2.5388230486309768E-2</v>
      </c>
      <c r="N83" s="25">
        <f>+('C'!J49/D!N$60)*1000</f>
        <v>1.8156142828323583E-3</v>
      </c>
      <c r="O83" s="25">
        <f>+('C'!K49/D!O$60)*1000</f>
        <v>-8.9152306006574349E-3</v>
      </c>
      <c r="P83" s="25">
        <f>+('C'!L49/D!P$60)*1000</f>
        <v>-4.970364722953198E-2</v>
      </c>
      <c r="Q83" s="25">
        <f>+('C'!M49/D!Q$60)*1000</f>
        <v>1.6567069912063356E-2</v>
      </c>
      <c r="R83" s="25">
        <f>+('C'!N49/D!R$60)*1000</f>
        <v>9.8627375695910929E-3</v>
      </c>
      <c r="S83" s="25">
        <f>+('C'!O49/D!S$60)*1000</f>
        <v>4.4107185202750768E-2</v>
      </c>
      <c r="T83" s="25">
        <f>+('C'!P49/D!T$60)*1000</f>
        <v>5.4525422536862093E-2</v>
      </c>
      <c r="U83" s="25">
        <f>+('C'!Q49/D!U$60)*1000</f>
        <v>5.4226364352946629E-2</v>
      </c>
      <c r="V83" s="25">
        <f>+('C'!R49/D!V$60)*1000</f>
        <v>7.6039349675525697E-2</v>
      </c>
      <c r="W83" s="25">
        <f>+('C'!S49/D!W$60)*1000</f>
        <v>0.43077167354715779</v>
      </c>
      <c r="X83" s="25">
        <f>+('C'!T49/D!X$60)*1000</f>
        <v>0.38931160640136464</v>
      </c>
      <c r="Y83" s="25">
        <f>+('C'!U49/D!Y$60)*1000</f>
        <v>0.23861161726145505</v>
      </c>
      <c r="Z83" s="25">
        <f>+('C'!V49/D!Z$60)*1000</f>
        <v>0.37814460217893692</v>
      </c>
      <c r="AA83" s="25">
        <f>+('C'!W49/D!AA$60)*1000</f>
        <v>8.941263681158157E-2</v>
      </c>
      <c r="AB83" s="25">
        <f>+('C'!X49/D!AB$60)*1000</f>
        <v>0.13475407004361534</v>
      </c>
      <c r="AC83" s="25">
        <f>+('C'!Y49/D!AC$60)*1000</f>
        <v>1.7574204569720267E-2</v>
      </c>
      <c r="AD83" s="25">
        <f>+('C'!Z49/D!AD$60)*1000</f>
        <v>2.1932136907146925E-2</v>
      </c>
      <c r="AE83" s="25">
        <f>+('C'!AA49/D!AE$60)*1000</f>
        <v>2.5260060508102283E-2</v>
      </c>
      <c r="AF83" s="25">
        <f>+('C'!AB49/D!AF$60)*1000</f>
        <v>0.1359624261073771</v>
      </c>
      <c r="AG83" s="25">
        <f>+('C'!AC49/D!AG$60)*1000</f>
        <v>0.21386881600889382</v>
      </c>
    </row>
    <row r="84" spans="6:33" x14ac:dyDescent="0.25">
      <c r="F84" s="223" t="s">
        <v>19</v>
      </c>
      <c r="G84" s="224"/>
      <c r="H84" s="25">
        <f>+('C'!D50/D!H$60)*1000</f>
        <v>0</v>
      </c>
      <c r="I84" s="25">
        <f>+('C'!E50/D!I$60)*1000</f>
        <v>0</v>
      </c>
      <c r="J84" s="25">
        <f>+('C'!F50/D!J$60)*1000</f>
        <v>0</v>
      </c>
      <c r="K84" s="25">
        <f>+('C'!G50/D!K$60)*1000</f>
        <v>0</v>
      </c>
      <c r="L84" s="25">
        <f>+('C'!H50/D!L$60)*1000</f>
        <v>0</v>
      </c>
      <c r="M84" s="25">
        <f>+('C'!I50/D!M$60)*1000</f>
        <v>0</v>
      </c>
      <c r="N84" s="25">
        <f>+('C'!J50/D!N$60)*1000</f>
        <v>0</v>
      </c>
      <c r="O84" s="25">
        <f>+('C'!K50/D!O$60)*1000</f>
        <v>0</v>
      </c>
      <c r="P84" s="25">
        <f>+('C'!L50/D!P$60)*1000</f>
        <v>0</v>
      </c>
      <c r="Q84" s="25">
        <f>+('C'!M50/D!Q$60)*1000</f>
        <v>0</v>
      </c>
      <c r="R84" s="25">
        <f>+('C'!N50/D!R$60)*1000</f>
        <v>0</v>
      </c>
      <c r="S84" s="25">
        <f>+('C'!O50/D!S$60)*1000</f>
        <v>0</v>
      </c>
      <c r="T84" s="25">
        <f>+('C'!P50/D!T$60)*1000</f>
        <v>0</v>
      </c>
      <c r="U84" s="25">
        <f>+('C'!Q50/D!U$60)*1000</f>
        <v>0</v>
      </c>
      <c r="V84" s="25">
        <f>+('C'!R50/D!V$60)*1000</f>
        <v>0</v>
      </c>
      <c r="W84" s="25">
        <f>+('C'!S50/D!W$60)*1000</f>
        <v>0.21569205643514949</v>
      </c>
      <c r="X84" s="25">
        <f>+('C'!T50/D!X$60)*1000</f>
        <v>-4.4890355307162258E-5</v>
      </c>
      <c r="Y84" s="25">
        <f>+('C'!U50/D!Y$60)*1000</f>
        <v>1.5554864228256522E-4</v>
      </c>
      <c r="Z84" s="25">
        <f>+('C'!V50/D!Z$60)*1000</f>
        <v>-1.1004732034774953E-4</v>
      </c>
      <c r="AA84" s="25">
        <f>+('C'!W50/D!AA$60)*1000</f>
        <v>0</v>
      </c>
      <c r="AB84" s="25">
        <f>+('C'!X50/D!AB$60)*1000</f>
        <v>0</v>
      </c>
      <c r="AC84" s="25">
        <f>+('C'!Y50/D!AC$60)*1000</f>
        <v>0.36100790091821483</v>
      </c>
      <c r="AD84" s="25">
        <f>+('C'!Z50/D!AD$60)*1000</f>
        <v>-2.1299479111748453E-3</v>
      </c>
      <c r="AE84" s="25">
        <f>+('C'!AA50/D!AE$60)*1000</f>
        <v>-1.6992001326204982E-3</v>
      </c>
      <c r="AF84" s="25">
        <f>+('C'!AB50/D!AF$60)*1000</f>
        <v>0.13918131022754879</v>
      </c>
      <c r="AG84" s="25">
        <f>+('C'!AC50/D!AG$60)*1000</f>
        <v>0.13719923767172237</v>
      </c>
    </row>
    <row r="85" spans="6:33" x14ac:dyDescent="0.25">
      <c r="F85" s="219" t="s">
        <v>20</v>
      </c>
      <c r="G85" s="220"/>
      <c r="H85" s="25">
        <f>+('C'!D51/D!H$60)*1000</f>
        <v>0</v>
      </c>
      <c r="I85" s="25">
        <f>+('C'!E51/D!I$60)*1000</f>
        <v>0</v>
      </c>
      <c r="J85" s="25">
        <f>+('C'!F51/D!J$60)*1000</f>
        <v>0</v>
      </c>
      <c r="K85" s="25">
        <f>+('C'!G51/D!K$60)*1000</f>
        <v>0</v>
      </c>
      <c r="L85" s="25">
        <f>+('C'!H51/D!L$60)*1000</f>
        <v>0</v>
      </c>
      <c r="M85" s="25">
        <f>+('C'!I51/D!M$60)*1000</f>
        <v>0</v>
      </c>
      <c r="N85" s="25">
        <f>+('C'!J51/D!N$60)*1000</f>
        <v>0</v>
      </c>
      <c r="O85" s="25">
        <f>+('C'!K51/D!O$60)*1000</f>
        <v>0</v>
      </c>
      <c r="P85" s="25">
        <f>+('C'!L51/D!P$60)*1000</f>
        <v>0</v>
      </c>
      <c r="Q85" s="25">
        <f>+('C'!M51/D!Q$60)*1000</f>
        <v>0</v>
      </c>
      <c r="R85" s="25">
        <f>+('C'!N51/D!R$60)*1000</f>
        <v>-2.3996928393165674E-5</v>
      </c>
      <c r="S85" s="25">
        <f>+('C'!O51/D!S$60)*1000</f>
        <v>-2.3713540431586436E-5</v>
      </c>
      <c r="T85" s="25">
        <f>+('C'!P51/D!T$60)*1000</f>
        <v>2.5785883400923605E-4</v>
      </c>
      <c r="U85" s="25">
        <f>+('C'!Q51/D!U$60)*1000</f>
        <v>0</v>
      </c>
      <c r="V85" s="25">
        <f>+('C'!R51/D!V$60)*1000</f>
        <v>6.8793139030933986E-5</v>
      </c>
      <c r="W85" s="25">
        <f>+('C'!S51/D!W$60)*1000</f>
        <v>2.6085378578233455E-3</v>
      </c>
      <c r="X85" s="25">
        <f>+('C'!T51/D!X$60)*1000</f>
        <v>-4.4890355307162258E-5</v>
      </c>
      <c r="Y85" s="25">
        <f>+('C'!U51/D!Y$60)*1000</f>
        <v>-4.4442469223590063E-5</v>
      </c>
      <c r="Z85" s="25">
        <f>+('C'!V51/D!Z$60)*1000</f>
        <v>-1.1004732034774953E-4</v>
      </c>
      <c r="AA85" s="25">
        <f>+('C'!W51/D!AA$60)*1000</f>
        <v>-4.3605284960537216E-5</v>
      </c>
      <c r="AB85" s="25">
        <f>+('C'!X51/D!AB$60)*1000</f>
        <v>-2.1591743317355444E-4</v>
      </c>
      <c r="AC85" s="25">
        <f>+('C'!Y51/D!AC$60)*1000</f>
        <v>-6.6196882340380095E-4</v>
      </c>
      <c r="AD85" s="25">
        <f>+('C'!Z51/D!AD$60)*1000</f>
        <v>-1.6027330816761214E-3</v>
      </c>
      <c r="AE85" s="25">
        <f>+('C'!AA51/D!AE$60)*1000</f>
        <v>-3.6885076049566912E-3</v>
      </c>
      <c r="AF85" s="25">
        <f>+('C'!AB51/D!AF$60)*1000</f>
        <v>-3.3201068912462549E-3</v>
      </c>
      <c r="AG85" s="25">
        <f>+('C'!AC51/D!AG$60)*1000</f>
        <v>-4.1491304693083457E-3</v>
      </c>
    </row>
    <row r="86" spans="6:33" x14ac:dyDescent="0.25">
      <c r="F86" s="223" t="s">
        <v>21</v>
      </c>
      <c r="G86" s="224"/>
      <c r="H86" s="25">
        <f>+('C'!D52/D!H$60)*1000</f>
        <v>8.1068467578103556E-2</v>
      </c>
      <c r="I86" s="25">
        <f>+('C'!E52/D!I$60)*1000</f>
        <v>7.9229584807801401E-2</v>
      </c>
      <c r="J86" s="25">
        <f>+('C'!F52/D!J$60)*1000</f>
        <v>6.4071457139048119E-2</v>
      </c>
      <c r="K86" s="25">
        <f>+('C'!G52/D!K$60)*1000</f>
        <v>3.5129174543163201E-2</v>
      </c>
      <c r="L86" s="25">
        <f>+('C'!H52/D!L$60)*1000</f>
        <v>2.5510071811889145E-2</v>
      </c>
      <c r="M86" s="25">
        <f>+('C'!I52/D!M$60)*1000</f>
        <v>2.5541479362484673E-3</v>
      </c>
      <c r="N86" s="25">
        <f>+('C'!J52/D!N$60)*1000</f>
        <v>2.2821262860601169E-2</v>
      </c>
      <c r="O86" s="25">
        <f>+('C'!K52/D!O$60)*1000</f>
        <v>-3.1128598465982666E-2</v>
      </c>
      <c r="P86" s="25">
        <f>+('C'!L52/D!P$60)*1000</f>
        <v>-2.6142987137551955E-2</v>
      </c>
      <c r="Q86" s="25">
        <f>+('C'!M52/D!Q$60)*1000</f>
        <v>-9.5540008745080895E-2</v>
      </c>
      <c r="R86" s="25">
        <f>+('C'!N52/D!R$60)*1000</f>
        <v>-0.10215492416970628</v>
      </c>
      <c r="S86" s="25">
        <f>+('C'!O52/D!S$60)*1000</f>
        <v>-0.18762153189471187</v>
      </c>
      <c r="T86" s="25">
        <f>+('C'!P52/D!T$60)*1000</f>
        <v>-0.28835650155887382</v>
      </c>
      <c r="U86" s="25">
        <f>+('C'!Q52/D!U$60)*1000</f>
        <v>-0.26413038438354891</v>
      </c>
      <c r="V86" s="25">
        <f>+('C'!R52/D!V$60)*1000</f>
        <v>-0.16301680845696989</v>
      </c>
      <c r="W86" s="25">
        <f>+('C'!S52/D!W$60)*1000</f>
        <v>-0.18581862722859865</v>
      </c>
      <c r="X86" s="25">
        <f>+('C'!T52/D!X$60)*1000</f>
        <v>-0.32772203891993806</v>
      </c>
      <c r="Y86" s="25">
        <f>+('C'!U52/D!Y$60)*1000</f>
        <v>-0.43642504777565444</v>
      </c>
      <c r="Z86" s="25">
        <f>+('C'!V52/D!Z$60)*1000</f>
        <v>-0.36724991746450975</v>
      </c>
      <c r="AA86" s="25">
        <f>+('C'!W52/D!AA$60)*1000</f>
        <v>-0.4203113417346182</v>
      </c>
      <c r="AB86" s="25">
        <f>+('C'!X52/D!AB$60)*1000</f>
        <v>-0.29282722286997453</v>
      </c>
      <c r="AC86" s="25">
        <f>+('C'!Y52/D!AC$60)*1000</f>
        <v>-0.27108691010036301</v>
      </c>
      <c r="AD86" s="25">
        <f>+('C'!Z52/D!AD$60)*1000</f>
        <v>-0.30907442164533205</v>
      </c>
      <c r="AE86" s="25">
        <f>+('C'!AA52/D!AE$60)*1000</f>
        <v>-0.2893199055078951</v>
      </c>
      <c r="AF86" s="25">
        <f>+('C'!AB52/D!AF$60)*1000</f>
        <v>-0.22337841120738522</v>
      </c>
      <c r="AG86" s="25">
        <f>+('C'!AC52/D!AG$60)*1000</f>
        <v>-0.13799332962757085</v>
      </c>
    </row>
    <row r="87" spans="6:33" x14ac:dyDescent="0.25">
      <c r="F87" s="219" t="s">
        <v>22</v>
      </c>
      <c r="G87" s="220"/>
      <c r="H87" s="25">
        <f>+('C'!D53/D!H$60)*1000</f>
        <v>-5.1172239609070441E-2</v>
      </c>
      <c r="I87" s="25">
        <f>+('C'!E53/D!I$60)*1000</f>
        <v>-0.1211540019989735</v>
      </c>
      <c r="J87" s="25">
        <f>+('C'!F53/D!J$60)*1000</f>
        <v>-0.19000133315557927</v>
      </c>
      <c r="K87" s="25">
        <f>+('C'!G53/D!K$60)*1000</f>
        <v>-0.18567527830287756</v>
      </c>
      <c r="L87" s="25">
        <f>+('C'!H53/D!L$60)*1000</f>
        <v>-5.9367951676042828E-2</v>
      </c>
      <c r="M87" s="25">
        <f>+('C'!I53/D!M$60)*1000</f>
        <v>-0.17861156518185534</v>
      </c>
      <c r="N87" s="25">
        <f>+('C'!J53/D!N$60)*1000</f>
        <v>-0.17941799475489206</v>
      </c>
      <c r="O87" s="25">
        <f>+('C'!K53/D!O$60)*1000</f>
        <v>-0.20711724275326227</v>
      </c>
      <c r="P87" s="25">
        <f>+('C'!L53/D!P$60)*1000</f>
        <v>-0.18993630259954258</v>
      </c>
      <c r="Q87" s="25">
        <f>+('C'!M53/D!Q$60)*1000</f>
        <v>-0.19275615799446144</v>
      </c>
      <c r="R87" s="25">
        <f>+('C'!N53/D!R$60)*1000</f>
        <v>-0.27730850451142253</v>
      </c>
      <c r="S87" s="25">
        <f>+('C'!O53/D!S$60)*1000</f>
        <v>-0.35764761678918661</v>
      </c>
      <c r="T87" s="25">
        <f>+('C'!P53/D!T$60)*1000</f>
        <v>-0.41707494315384797</v>
      </c>
      <c r="U87" s="25">
        <f>+('C'!Q53/D!U$60)*1000</f>
        <v>-0.3643065794964529</v>
      </c>
      <c r="V87" s="25">
        <f>+('C'!R53/D!V$60)*1000</f>
        <v>-0.36630053429337978</v>
      </c>
      <c r="W87" s="25">
        <f>+('C'!S53/D!W$60)*1000</f>
        <v>-0.53198294243070365</v>
      </c>
      <c r="X87" s="25">
        <f>+('C'!T53/D!X$60)*1000</f>
        <v>-1.1193185644064372</v>
      </c>
      <c r="Y87" s="25">
        <f>+('C'!U53/D!Y$60)*1000</f>
        <v>-0.81680814186036177</v>
      </c>
      <c r="Z87" s="25">
        <f>+('C'!V53/D!Z$60)*1000</f>
        <v>-1.0023109937273027</v>
      </c>
      <c r="AA87" s="25">
        <f>+('C'!W53/D!AA$60)*1000</f>
        <v>-1.4948763790171369</v>
      </c>
      <c r="AB87" s="25">
        <f>+('C'!X53/D!AB$60)*1000</f>
        <v>-0.92011054972578488</v>
      </c>
      <c r="AC87" s="25">
        <f>+('C'!Y53/D!AC$60)*1000</f>
        <v>-1.0170190049113814</v>
      </c>
      <c r="AD87" s="25">
        <f>+('C'!Z53/D!AD$60)*1000</f>
        <v>-1.2675298930808325</v>
      </c>
      <c r="AE87" s="25">
        <f>+('C'!AA53/D!AE$60)*1000</f>
        <v>-1.4186663351154214</v>
      </c>
      <c r="AF87" s="25">
        <f>+('C'!AB53/D!AF$60)*1000</f>
        <v>-1.2082557292088429</v>
      </c>
      <c r="AG87" s="25">
        <f>+('C'!AC53/D!AG$60)*1000</f>
        <v>-1.1918129119352021</v>
      </c>
    </row>
    <row r="88" spans="6:33" x14ac:dyDescent="0.25">
      <c r="F88" s="223" t="s">
        <v>23</v>
      </c>
      <c r="G88" s="224"/>
      <c r="H88" s="25">
        <f>+('C'!D54/D!H$60)*1000</f>
        <v>-9.7375501015757968E-2</v>
      </c>
      <c r="I88" s="25">
        <f>+('C'!E54/D!I$60)*1000</f>
        <v>-0.19244171911721006</v>
      </c>
      <c r="J88" s="25">
        <f>+('C'!F54/D!J$60)*1000</f>
        <v>-0.16392481002532996</v>
      </c>
      <c r="K88" s="25">
        <f>+('C'!G54/D!K$60)*1000</f>
        <v>-0.23779143037177064</v>
      </c>
      <c r="L88" s="25">
        <f>+('C'!H54/D!L$60)*1000</f>
        <v>-0.32107951157545433</v>
      </c>
      <c r="M88" s="25">
        <f>+('C'!I54/D!M$60)*1000</f>
        <v>-0.40020944013077236</v>
      </c>
      <c r="N88" s="25">
        <f>+('C'!J54/D!N$60)*1000</f>
        <v>-0.39603086544280813</v>
      </c>
      <c r="O88" s="25">
        <f>+('C'!K54/D!O$60)*1000</f>
        <v>-0.73423647773682643</v>
      </c>
      <c r="P88" s="25">
        <f>+('C'!L54/D!P$60)*1000</f>
        <v>-0.57834288384447008</v>
      </c>
      <c r="Q88" s="25">
        <f>+('C'!M54/D!Q$60)*1000</f>
        <v>-0.92340766652091533</v>
      </c>
      <c r="R88" s="25">
        <f>+('C'!N54/D!R$60)*1000</f>
        <v>-0.94202342100211167</v>
      </c>
      <c r="S88" s="25">
        <f>+('C'!O54/D!S$60)*1000</f>
        <v>-1.2829736779701211</v>
      </c>
      <c r="T88" s="25">
        <f>+('C'!P54/D!T$60)*1000</f>
        <v>-2.7824843526571179</v>
      </c>
      <c r="U88" s="25">
        <f>+('C'!Q54/D!U$60)*1000</f>
        <v>-4.8824129457040844</v>
      </c>
      <c r="V88" s="25">
        <f>+('C'!R54/D!V$60)*1000</f>
        <v>-3.5210850971129815</v>
      </c>
      <c r="W88" s="25">
        <f>+('C'!S54/D!W$60)*1000</f>
        <v>-7.146962754615978</v>
      </c>
      <c r="X88" s="25">
        <f>+('C'!T54/D!X$60)*1000</f>
        <v>-6.4203308419186138</v>
      </c>
      <c r="Y88" s="25">
        <f>+('C'!U54/D!Y$60)*1000</f>
        <v>-4.4746677925425544</v>
      </c>
      <c r="Z88" s="25">
        <f>+('C'!V54/D!Z$60)*1000</f>
        <v>-3.5528337184989542</v>
      </c>
      <c r="AA88" s="25">
        <f>+('C'!W54/D!AA$60)*1000</f>
        <v>-3.1333667640518028</v>
      </c>
      <c r="AB88" s="25">
        <f>+('C'!X54/D!AB$60)*1000</f>
        <v>-2.8529386362654923</v>
      </c>
      <c r="AC88" s="25">
        <f>+('C'!Y54/D!AC$60)*1000</f>
        <v>-2.988127268844758</v>
      </c>
      <c r="AD88" s="25">
        <f>+('C'!Z54/D!AD$60)*1000</f>
        <v>-2.7078175414918069</v>
      </c>
      <c r="AE88" s="25">
        <f>+('C'!AA54/D!AE$60)*1000</f>
        <v>-3.0306892121513531</v>
      </c>
      <c r="AF88" s="25">
        <f>+('C'!AB54/D!AF$60)*1000</f>
        <v>-2.7487043485302451</v>
      </c>
      <c r="AG88" s="25">
        <f>+('C'!AC54/D!AG$60)*1000</f>
        <v>-2.1402564917017388</v>
      </c>
    </row>
    <row r="89" spans="6:33" x14ac:dyDescent="0.25">
      <c r="F89" s="219" t="s">
        <v>24</v>
      </c>
      <c r="G89" s="220"/>
      <c r="H89" s="25">
        <f>+('C'!D55/D!H$60)*1000</f>
        <v>-7.7170153187283805E-2</v>
      </c>
      <c r="I89" s="25">
        <f>+('C'!E55/D!I$60)*1000</f>
        <v>-9.3600583484156785E-2</v>
      </c>
      <c r="J89" s="25">
        <f>+('C'!F55/D!J$60)*1000</f>
        <v>-0.12182375683242233</v>
      </c>
      <c r="K89" s="25">
        <f>+('C'!G55/D!K$60)*1000</f>
        <v>-0.11557445914723798</v>
      </c>
      <c r="L89" s="25">
        <f>+('C'!H55/D!L$60)*1000</f>
        <v>-0.10105514219791045</v>
      </c>
      <c r="M89" s="25">
        <f>+('C'!I55/D!M$60)*1000</f>
        <v>-0.11751634654679198</v>
      </c>
      <c r="N89" s="25">
        <f>+('C'!J55/D!N$60)*1000</f>
        <v>-0.12805124066975992</v>
      </c>
      <c r="O89" s="25">
        <f>+('C'!K55/D!O$60)*1000</f>
        <v>-0.12757744795298337</v>
      </c>
      <c r="P89" s="25">
        <f>+('C'!L55/D!P$60)*1000</f>
        <v>-9.9284326504512924E-2</v>
      </c>
      <c r="Q89" s="25">
        <f>+('C'!M55/D!Q$60)*1000</f>
        <v>-0.12500607297284166</v>
      </c>
      <c r="R89" s="25">
        <f>+('C'!N55/D!R$60)*1000</f>
        <v>-0.16934632367057018</v>
      </c>
      <c r="S89" s="25">
        <f>+('C'!O55/D!S$60)*1000</f>
        <v>-0.28589044344320608</v>
      </c>
      <c r="T89" s="25">
        <f>+('C'!P55/D!T$60)*1000</f>
        <v>-0.32108113176586417</v>
      </c>
      <c r="U89" s="25">
        <f>+('C'!Q55/D!U$60)*1000</f>
        <v>-0.32649418092456067</v>
      </c>
      <c r="V89" s="25">
        <f>+('C'!R55/D!V$60)*1000</f>
        <v>-0.29023825357151045</v>
      </c>
      <c r="W89" s="25">
        <f>+('C'!S55/D!W$60)*1000</f>
        <v>-0.36898335072358573</v>
      </c>
      <c r="X89" s="25">
        <f>+('C'!T55/D!X$60)*1000</f>
        <v>-0.62920566516283971</v>
      </c>
      <c r="Y89" s="25">
        <f>+('C'!U55/D!Y$60)*1000</f>
        <v>-0.73110083996266839</v>
      </c>
      <c r="Z89" s="25">
        <f>+('C'!V55/D!Z$60)*1000</f>
        <v>-0.67685704853086825</v>
      </c>
      <c r="AA89" s="25">
        <f>+('C'!W55/D!AA$60)*1000</f>
        <v>-0.97296472332446693</v>
      </c>
      <c r="AB89" s="25">
        <f>+('C'!X55/D!AB$60)*1000</f>
        <v>-0.92153560478473029</v>
      </c>
      <c r="AC89" s="25">
        <f>+('C'!Y55/D!AC$60)*1000</f>
        <v>-0.74926329276105064</v>
      </c>
      <c r="AD89" s="25">
        <f>+('C'!Z55/D!AD$60)*1000</f>
        <v>-0.80919040890782179</v>
      </c>
      <c r="AE89" s="25">
        <f>+('C'!AA55/D!AE$60)*1000</f>
        <v>-0.9123461395001865</v>
      </c>
      <c r="AF89" s="25">
        <f>+('C'!AB55/D!AF$60)*1000</f>
        <v>-0.92975139687424091</v>
      </c>
      <c r="AG89" s="25">
        <f>+('C'!AC55/D!AG$60)*1000</f>
        <v>-0.66112125784165809</v>
      </c>
    </row>
    <row r="90" spans="6:33" ht="15.75" thickBot="1" x14ac:dyDescent="0.3">
      <c r="F90" s="221" t="s">
        <v>25</v>
      </c>
      <c r="G90" s="222"/>
      <c r="H90" s="130">
        <f>+('C'!D56/D!H$60)*1000</f>
        <v>-3.7281062976994454E-2</v>
      </c>
      <c r="I90" s="130">
        <f>+('C'!E56/D!I$60)*1000</f>
        <v>-2.7931602690510277E-2</v>
      </c>
      <c r="J90" s="130">
        <f>+('C'!F56/D!J$60)*1000</f>
        <v>-2.1463804826023197E-2</v>
      </c>
      <c r="K90" s="130">
        <f>+('C'!G56/D!K$60)*1000</f>
        <v>-2.914303717706364E-3</v>
      </c>
      <c r="L90" s="130">
        <f>+('C'!H56/D!L$60)*1000</f>
        <v>-7.2071137842532338E-3</v>
      </c>
      <c r="M90" s="130">
        <f>+('C'!I56/D!M$60)*1000</f>
        <v>-1.1212709440130772E-2</v>
      </c>
      <c r="N90" s="130">
        <f>+('C'!J56/D!N$60)*1000</f>
        <v>-0.20418095622352228</v>
      </c>
      <c r="O90" s="130">
        <f>+('C'!K56/D!O$60)*1000</f>
        <v>-2.4155792409602549E-2</v>
      </c>
      <c r="P90" s="130">
        <f>+('C'!L56/D!P$60)*1000</f>
        <v>-0.17800841100809128</v>
      </c>
      <c r="Q90" s="130">
        <f>+('C'!M56/D!Q$60)*1000</f>
        <v>-0.2444978866054511</v>
      </c>
      <c r="R90" s="130">
        <f>+('C'!N56/D!R$60)*1000</f>
        <v>-0.3803273181032828</v>
      </c>
      <c r="S90" s="130">
        <f>+('C'!O56/D!S$60)*1000</f>
        <v>-0.63931705003557038</v>
      </c>
      <c r="T90" s="130">
        <f>+('C'!P56/D!T$60)*1000</f>
        <v>-0.62134602311352816</v>
      </c>
      <c r="U90" s="130">
        <f>+('C'!Q56/D!U$60)*1000</f>
        <v>-0.48298326146427417</v>
      </c>
      <c r="V90" s="130">
        <f>+('C'!R56/D!V$60)*1000</f>
        <v>-0.31346740351762253</v>
      </c>
      <c r="W90" s="130">
        <f>+('C'!S56/D!W$60)*1000</f>
        <v>-0.29165721544254414</v>
      </c>
      <c r="X90" s="130">
        <f>+('C'!T56/D!X$60)*1000</f>
        <v>-0.38933405157901824</v>
      </c>
      <c r="Y90" s="130">
        <f>+('C'!U56/D!Y$60)*1000</f>
        <v>-0.24416692591440384</v>
      </c>
      <c r="Z90" s="130">
        <f>+('C'!V56/D!Z$60)*1000</f>
        <v>-0.49140530428084073</v>
      </c>
      <c r="AA90" s="130">
        <f>+('C'!W56/D!AA$60)*1000</f>
        <v>-0.61947848079187195</v>
      </c>
      <c r="AB90" s="130">
        <f>+('C'!X56/D!AB$60)*1000</f>
        <v>-0.63941788660016419</v>
      </c>
      <c r="AC90" s="130">
        <f>+('C'!Y56/D!AC$60)*1000</f>
        <v>-0.40924620969464015</v>
      </c>
      <c r="AD90" s="130">
        <f>+('C'!Z56/D!AD$60)*1000</f>
        <v>-0.3485522680781965</v>
      </c>
      <c r="AE90" s="130">
        <f>+('C'!AA56/D!AE$60)*1000</f>
        <v>-0.31491151726138672</v>
      </c>
      <c r="AF90" s="130">
        <f>+('C'!AB56/D!AF$60)*1000</f>
        <v>-0.30982265770507733</v>
      </c>
      <c r="AG90" s="130">
        <f>+('C'!AC56/D!AG$60)*1000</f>
        <v>-0.25085364885253714</v>
      </c>
    </row>
    <row r="91" spans="6:33" x14ac:dyDescent="0.25">
      <c r="F91" s="1" t="s">
        <v>52</v>
      </c>
    </row>
    <row r="92" spans="6:33" ht="19.5" thickBot="1" x14ac:dyDescent="0.3">
      <c r="G92" s="226" t="s">
        <v>117</v>
      </c>
      <c r="H92" s="226"/>
      <c r="I92" s="226"/>
      <c r="J92" s="226"/>
      <c r="K92" s="226"/>
      <c r="L92" s="226"/>
      <c r="M92" s="226"/>
      <c r="N92" s="226"/>
      <c r="O92" s="226"/>
      <c r="P92" s="226"/>
      <c r="Q92" s="226"/>
      <c r="R92" s="226"/>
      <c r="S92" s="226"/>
      <c r="T92" s="226"/>
      <c r="U92" s="226"/>
      <c r="V92" s="226"/>
      <c r="W92" s="226"/>
      <c r="X92" s="226"/>
      <c r="Y92" s="226"/>
      <c r="Z92" s="226"/>
      <c r="AA92" s="226"/>
      <c r="AB92" s="226"/>
      <c r="AC92" s="226"/>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64">
        <v>2019</v>
      </c>
      <c r="AG93" s="164">
        <v>2020</v>
      </c>
    </row>
    <row r="94" spans="6:33" ht="15.75" thickBot="1" x14ac:dyDescent="0.3">
      <c r="G94" s="165" t="s">
        <v>37</v>
      </c>
      <c r="H94" s="258">
        <v>92507.279383038695</v>
      </c>
      <c r="I94" s="258">
        <v>97160.109277808704</v>
      </c>
      <c r="J94" s="166">
        <v>106659.50827125501</v>
      </c>
      <c r="K94" s="166">
        <v>98443.739941166394</v>
      </c>
      <c r="L94" s="166">
        <v>86186.158684768496</v>
      </c>
      <c r="M94" s="166">
        <v>99886.577330727101</v>
      </c>
      <c r="N94" s="166">
        <v>98211.749595544199</v>
      </c>
      <c r="O94" s="166">
        <v>97963.003804785098</v>
      </c>
      <c r="P94" s="166">
        <v>94641.378693223</v>
      </c>
      <c r="Q94" s="166">
        <v>117081.522349677</v>
      </c>
      <c r="R94" s="166">
        <v>145619.191582061</v>
      </c>
      <c r="S94" s="166">
        <v>161618.581266316</v>
      </c>
      <c r="T94" s="166">
        <v>206181.82682528</v>
      </c>
      <c r="U94" s="166">
        <v>242186.950900775</v>
      </c>
      <c r="V94" s="166">
        <v>232397.83567833601</v>
      </c>
      <c r="W94" s="166">
        <v>286563.10519245599</v>
      </c>
      <c r="X94" s="166">
        <v>334943.87193174497</v>
      </c>
      <c r="Y94" s="166">
        <v>370921.320483841</v>
      </c>
      <c r="Z94" s="166">
        <v>382116.12644855399</v>
      </c>
      <c r="AA94" s="166">
        <v>381112.119657445</v>
      </c>
      <c r="AB94" s="166">
        <v>293481.74824077898</v>
      </c>
      <c r="AC94" s="166">
        <v>282825.009887458</v>
      </c>
      <c r="AD94" s="166">
        <v>311883.73069012898</v>
      </c>
      <c r="AE94" s="166">
        <v>334198.21470620902</v>
      </c>
      <c r="AF94" s="166">
        <v>323429.88893425697</v>
      </c>
      <c r="AG94" s="166">
        <v>271346.89662641799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7" t="s">
        <v>26</v>
      </c>
      <c r="G98" s="213"/>
      <c r="H98" s="171">
        <f>+A!D46/(D!H$94)</f>
        <v>9.9646212292458028E-2</v>
      </c>
      <c r="I98" s="171">
        <f>+A!E46/(D!I$94)</f>
        <v>6.4995809977360139E-2</v>
      </c>
      <c r="J98" s="171">
        <f>+A!F46/(D!J$94)</f>
        <v>6.5263754847780464E-2</v>
      </c>
      <c r="K98" s="171">
        <f>+A!G46/(D!K$94)</f>
        <v>6.4046733736122782E-2</v>
      </c>
      <c r="L98" s="171">
        <f>+A!H46/(D!L$94)</f>
        <v>0.10607271677390173</v>
      </c>
      <c r="M98" s="171">
        <f>+A!I46/(D!M$94)</f>
        <v>6.708609083493583E-2</v>
      </c>
      <c r="N98" s="171">
        <f>+A!J46/(D!N$94)</f>
        <v>7.5041937755422825E-2</v>
      </c>
      <c r="O98" s="171">
        <f>+A!K46/(D!O$94)</f>
        <v>7.3446094143231583E-2</v>
      </c>
      <c r="P98" s="171">
        <f>+A!L46/(D!P$94)</f>
        <v>8.7202871660944786E-2</v>
      </c>
      <c r="Q98" s="171">
        <f>+A!M46/(D!Q$94)</f>
        <v>9.2849834729109071E-2</v>
      </c>
      <c r="R98" s="171">
        <f>+A!N46/(D!R$94)</f>
        <v>7.9673564136372152E-2</v>
      </c>
      <c r="S98" s="171">
        <f>+A!O46/(D!S$94)</f>
        <v>8.5967837925178842E-2</v>
      </c>
      <c r="T98" s="171">
        <f>+A!P46/(D!T$94)</f>
        <v>7.2009256240519473E-2</v>
      </c>
      <c r="U98" s="171">
        <f>+A!Q46/(D!U$94)</f>
        <v>9.1127948545180582E-2</v>
      </c>
      <c r="V98" s="171">
        <f>+A!R46/(D!V$94)</f>
        <v>9.895961351306104E-2</v>
      </c>
      <c r="W98" s="171">
        <f>+A!S46/(D!W$94)</f>
        <v>0.16347882595890187</v>
      </c>
      <c r="X98" s="171">
        <f>+A!T46/(D!X$94)</f>
        <v>0.11156197539752173</v>
      </c>
      <c r="Y98" s="171">
        <f>+A!U46/(D!Y$94)</f>
        <v>0.1028870487957366</v>
      </c>
      <c r="Z98" s="171">
        <f>+A!V46/(D!Z$94)</f>
        <v>0.11628663886286537</v>
      </c>
      <c r="AA98" s="171">
        <f>+A!W46/(D!AA$94)</f>
        <v>9.9238512892202563E-2</v>
      </c>
      <c r="AB98" s="171">
        <f>+A!X46/(D!AB$94)</f>
        <v>0.13079177914841944</v>
      </c>
      <c r="AC98" s="171">
        <f>+A!Y46/(D!AC$94)</f>
        <v>0.17055422368479548</v>
      </c>
      <c r="AD98" s="171">
        <f>+A!Z46/(D!AD$94)</f>
        <v>9.5843409125111093E-2</v>
      </c>
      <c r="AE98" s="171">
        <f>+A!AA46/(D!AE$94)</f>
        <v>7.460243323537058E-2</v>
      </c>
      <c r="AF98" s="171">
        <f>+A!AB46/(D!AF$94)</f>
        <v>0.10628887797994375</v>
      </c>
      <c r="AG98" s="171">
        <f>+A!AC46/(D!AG$94)</f>
        <v>0.13590352592375918</v>
      </c>
    </row>
    <row r="99" spans="6:33" x14ac:dyDescent="0.25">
      <c r="F99" s="219" t="s">
        <v>16</v>
      </c>
      <c r="G99" s="220"/>
      <c r="H99" s="168">
        <f>+A!D47/(D!H$94)</f>
        <v>3.2429880329504678E-5</v>
      </c>
      <c r="I99" s="168">
        <f>+A!E47/(D!I$94)</f>
        <v>1.0292289782638185E-4</v>
      </c>
      <c r="J99" s="168">
        <f>+A!F47/(D!J$94)</f>
        <v>0</v>
      </c>
      <c r="K99" s="168">
        <f>+A!G47/(D!K$94)</f>
        <v>0</v>
      </c>
      <c r="L99" s="168">
        <f>+A!H47/(D!L$94)</f>
        <v>8.0059258995834827E-4</v>
      </c>
      <c r="M99" s="168">
        <f>+A!I47/(D!M$94)</f>
        <v>4.1046556099572735E-4</v>
      </c>
      <c r="N99" s="168">
        <f>+A!J47/(D!N$94)</f>
        <v>3.0546243319710783E-5</v>
      </c>
      <c r="O99" s="168">
        <f>+A!K47/(D!O$94)</f>
        <v>4.7977295687725983E-4</v>
      </c>
      <c r="P99" s="168">
        <f>+A!L47/(D!P$94)</f>
        <v>3.5925089500449812E-4</v>
      </c>
      <c r="Q99" s="168">
        <f>+A!M47/(D!Q$94)</f>
        <v>2.5623172126513404E-4</v>
      </c>
      <c r="R99" s="168">
        <f>+A!N47/(D!R$94)</f>
        <v>9.2020837737233818E-4</v>
      </c>
      <c r="S99" s="168">
        <f>+A!O47/(D!S$94)</f>
        <v>9.0336147524658925E-4</v>
      </c>
      <c r="T99" s="168">
        <f>+A!P47/(D!T$94)</f>
        <v>3.395061586068811E-4</v>
      </c>
      <c r="U99" s="168">
        <f>+A!Q47/(D!U$94)</f>
        <v>7.3909844991333596E-4</v>
      </c>
      <c r="V99" s="168">
        <f>+A!R47/(D!V$94)</f>
        <v>5.7229448635694928E-4</v>
      </c>
      <c r="W99" s="168">
        <f>+A!S47/(D!W$94)</f>
        <v>1.8355468323346721E-3</v>
      </c>
      <c r="X99" s="168">
        <f>+A!T47/(D!X$94)</f>
        <v>2.9198922027129886E-3</v>
      </c>
      <c r="Y99" s="168">
        <f>+A!U47/(D!Y$94)</f>
        <v>7.3600514428205567E-4</v>
      </c>
      <c r="Z99" s="168">
        <f>+A!V47/(D!Z$94)</f>
        <v>1.2613966452548918E-3</v>
      </c>
      <c r="AA99" s="168">
        <f>+A!W47/(D!AA$94)</f>
        <v>1.3198215802008907E-3</v>
      </c>
      <c r="AB99" s="168">
        <f>+A!X47/(D!AB$94)</f>
        <v>3.3187753781571067E-3</v>
      </c>
      <c r="AC99" s="168">
        <f>+A!Y47/(D!AC$94)</f>
        <v>2.8533544481130655E-3</v>
      </c>
      <c r="AD99" s="168">
        <f>+A!Z47/(D!AD$94)</f>
        <v>1.7442397485635099E-3</v>
      </c>
      <c r="AE99" s="168">
        <f>+A!AA47/(D!AE$94)</f>
        <v>2.2142547968143039E-3</v>
      </c>
      <c r="AF99" s="168">
        <f>+A!AB47/(D!AF$94)</f>
        <v>1.2676626806230019E-3</v>
      </c>
      <c r="AG99" s="168">
        <f>+A!AC47/(D!AG$94)</f>
        <v>1.7284148292497506E-3</v>
      </c>
    </row>
    <row r="100" spans="6:33" x14ac:dyDescent="0.25">
      <c r="F100" s="223" t="s">
        <v>17</v>
      </c>
      <c r="G100" s="224"/>
      <c r="H100" s="169">
        <f>+A!D48/(D!H$94)</f>
        <v>0</v>
      </c>
      <c r="I100" s="169">
        <f>+A!E48/(D!I$94)</f>
        <v>0</v>
      </c>
      <c r="J100" s="169">
        <f>+A!F48/(D!J$94)</f>
        <v>0</v>
      </c>
      <c r="K100" s="169">
        <f>+A!G48/(D!K$94)</f>
        <v>0</v>
      </c>
      <c r="L100" s="169">
        <f>+A!H48/(D!L$94)</f>
        <v>0</v>
      </c>
      <c r="M100" s="169">
        <f>+A!I48/(D!M$94)</f>
        <v>0</v>
      </c>
      <c r="N100" s="169">
        <f>+A!J48/(D!N$94)</f>
        <v>0</v>
      </c>
      <c r="O100" s="169">
        <f>+A!K48/(D!O$94)</f>
        <v>0</v>
      </c>
      <c r="P100" s="169">
        <f>+A!L48/(D!P$94)</f>
        <v>0</v>
      </c>
      <c r="Q100" s="169">
        <f>+A!M48/(D!Q$94)</f>
        <v>0</v>
      </c>
      <c r="R100" s="169">
        <f>+A!N48/(D!R$94)</f>
        <v>0</v>
      </c>
      <c r="S100" s="169">
        <f>+A!O48/(D!S$94)</f>
        <v>0</v>
      </c>
      <c r="T100" s="169">
        <f>+A!P48/(D!T$94)</f>
        <v>0</v>
      </c>
      <c r="U100" s="169">
        <f>+A!Q48/(D!U$94)</f>
        <v>0</v>
      </c>
      <c r="V100" s="169">
        <f>+A!R48/(D!V$94)</f>
        <v>0</v>
      </c>
      <c r="W100" s="169">
        <f>+A!S48/(D!W$94)</f>
        <v>0</v>
      </c>
      <c r="X100" s="169">
        <f>+A!T48/(D!X$94)</f>
        <v>0</v>
      </c>
      <c r="Y100" s="169">
        <f>+A!U48/(D!Y$94)</f>
        <v>0</v>
      </c>
      <c r="Z100" s="169">
        <f>+A!V48/(D!Z$94)</f>
        <v>0</v>
      </c>
      <c r="AA100" s="169">
        <f>+A!W48/(D!AA$94)</f>
        <v>0</v>
      </c>
      <c r="AB100" s="169">
        <f>+A!X48/(D!AB$94)</f>
        <v>3.4073669180257767E-6</v>
      </c>
      <c r="AC100" s="169">
        <f>+A!Y48/(D!AC$94)</f>
        <v>0</v>
      </c>
      <c r="AD100" s="169">
        <f>+A!Z48/(D!AD$94)</f>
        <v>0</v>
      </c>
      <c r="AE100" s="169">
        <f>+A!AA48/(D!AE$94)</f>
        <v>0</v>
      </c>
      <c r="AF100" s="169">
        <f>+A!AB48/(D!AF$94)</f>
        <v>0</v>
      </c>
      <c r="AG100" s="169">
        <f>+A!AC48/(D!AG$94)</f>
        <v>0</v>
      </c>
    </row>
    <row r="101" spans="6:33" x14ac:dyDescent="0.25">
      <c r="F101" s="219" t="s">
        <v>18</v>
      </c>
      <c r="G101" s="220"/>
      <c r="H101" s="169">
        <f>+A!D49/(D!H$94)</f>
        <v>9.0479366119318051E-3</v>
      </c>
      <c r="I101" s="169">
        <f>+A!E49/(D!I$94)</f>
        <v>1.2103732784382504E-2</v>
      </c>
      <c r="J101" s="169">
        <f>+A!F49/(D!J$94)</f>
        <v>1.6407351096626322E-2</v>
      </c>
      <c r="K101" s="169">
        <f>+A!G49/(D!K$94)</f>
        <v>1.410958178580088E-2</v>
      </c>
      <c r="L101" s="169">
        <f>+A!H49/(D!L$94)</f>
        <v>1.9074988665094557E-2</v>
      </c>
      <c r="M101" s="169">
        <f>+A!I49/(D!M$94)</f>
        <v>1.8741256833756135E-2</v>
      </c>
      <c r="N101" s="169">
        <f>+A!J49/(D!N$94)</f>
        <v>1.7696456963219111E-2</v>
      </c>
      <c r="O101" s="169">
        <f>+A!K49/(D!O$94)</f>
        <v>1.9129670663574148E-2</v>
      </c>
      <c r="P101" s="169">
        <f>+A!L49/(D!P$94)</f>
        <v>1.2721708164276932E-2</v>
      </c>
      <c r="Q101" s="169">
        <f>+A!M49/(D!Q$94)</f>
        <v>2.4529916782448834E-2</v>
      </c>
      <c r="R101" s="169">
        <f>+A!N49/(D!R$94)</f>
        <v>1.6611821379579745E-2</v>
      </c>
      <c r="S101" s="169">
        <f>+A!O49/(D!S$94)</f>
        <v>3.0491543493254739E-2</v>
      </c>
      <c r="T101" s="169">
        <f>+A!P49/(D!T$94)</f>
        <v>1.6393297372732256E-2</v>
      </c>
      <c r="U101" s="169">
        <f>+A!Q49/(D!U$94)</f>
        <v>1.6590489227663596E-2</v>
      </c>
      <c r="V101" s="169">
        <f>+A!R49/(D!V$94)</f>
        <v>2.0013095158241886E-2</v>
      </c>
      <c r="W101" s="169">
        <f>+A!S49/(D!W$94)</f>
        <v>7.2989158831011411E-2</v>
      </c>
      <c r="X101" s="169">
        <f>+A!T49/(D!X$94)</f>
        <v>5.9186035814501319E-2</v>
      </c>
      <c r="Y101" s="169">
        <f>+A!U49/(D!Y$94)</f>
        <v>4.7921214064518457E-2</v>
      </c>
      <c r="Z101" s="169">
        <f>+A!V49/(D!Z$94)</f>
        <v>5.571342983574977E-2</v>
      </c>
      <c r="AA101" s="169">
        <f>+A!W49/(D!AA$94)</f>
        <v>2.2492068758413589E-2</v>
      </c>
      <c r="AB101" s="169">
        <f>+A!X49/(D!AB$94)</f>
        <v>3.7177780442579252E-2</v>
      </c>
      <c r="AC101" s="169">
        <f>+A!Y49/(D!AC$94)</f>
        <v>1.7067090360646551E-2</v>
      </c>
      <c r="AD101" s="169">
        <f>+A!Z49/(D!AD$94)</f>
        <v>1.1805681533475814E-2</v>
      </c>
      <c r="AE101" s="169">
        <f>+A!AA49/(D!AE$94)</f>
        <v>1.0350145057000916E-2</v>
      </c>
      <c r="AF101" s="169">
        <f>+A!AB49/(D!AF$94)</f>
        <v>2.6166412844176746E-2</v>
      </c>
      <c r="AG101" s="169">
        <f>+A!AC49/(D!AG$94)</f>
        <v>4.5878542024158094E-2</v>
      </c>
    </row>
    <row r="102" spans="6:33" x14ac:dyDescent="0.25">
      <c r="F102" s="223" t="s">
        <v>19</v>
      </c>
      <c r="G102" s="224"/>
      <c r="H102" s="169">
        <f>+A!D50/(D!H$94)</f>
        <v>0</v>
      </c>
      <c r="I102" s="169">
        <f>+A!E50/(D!I$94)</f>
        <v>0</v>
      </c>
      <c r="J102" s="169">
        <f>+A!F50/(D!J$94)</f>
        <v>0</v>
      </c>
      <c r="K102" s="169">
        <f>+A!G50/(D!K$94)</f>
        <v>0</v>
      </c>
      <c r="L102" s="169">
        <f>+A!H50/(D!L$94)</f>
        <v>0</v>
      </c>
      <c r="M102" s="169">
        <f>+A!I50/(D!M$94)</f>
        <v>0</v>
      </c>
      <c r="N102" s="169">
        <f>+A!J50/(D!N$94)</f>
        <v>0</v>
      </c>
      <c r="O102" s="169">
        <f>+A!K50/(D!O$94)</f>
        <v>0</v>
      </c>
      <c r="P102" s="169">
        <f>+A!L50/(D!P$94)</f>
        <v>0</v>
      </c>
      <c r="Q102" s="169">
        <f>+A!M50/(D!Q$94)</f>
        <v>0</v>
      </c>
      <c r="R102" s="169">
        <f>+A!N50/(D!R$94)</f>
        <v>0</v>
      </c>
      <c r="S102" s="169">
        <f>+A!O50/(D!S$94)</f>
        <v>0</v>
      </c>
      <c r="T102" s="169">
        <f>+A!P50/(D!T$94)</f>
        <v>0</v>
      </c>
      <c r="U102" s="169">
        <f>+A!Q50/(D!U$94)</f>
        <v>0</v>
      </c>
      <c r="V102" s="169">
        <f>+A!R50/(D!V$94)</f>
        <v>0</v>
      </c>
      <c r="W102" s="169">
        <f>+A!S50/(D!W$94)</f>
        <v>3.3182917925228893E-2</v>
      </c>
      <c r="X102" s="169">
        <f>+A!T50/(D!X$94)</f>
        <v>0</v>
      </c>
      <c r="Y102" s="169">
        <f>+A!U50/(D!Y$94)</f>
        <v>1.8871926776462966E-5</v>
      </c>
      <c r="Z102" s="169">
        <f>+A!V50/(D!Z$94)</f>
        <v>0</v>
      </c>
      <c r="AA102" s="169">
        <f>+A!W50/(D!AA$94)</f>
        <v>0</v>
      </c>
      <c r="AB102" s="169">
        <f>+A!X50/(D!AB$94)</f>
        <v>0</v>
      </c>
      <c r="AC102" s="169">
        <f>+A!Y50/(D!AC$94)</f>
        <v>5.977547744708734E-2</v>
      </c>
      <c r="AD102" s="169">
        <f>+A!Z50/(D!AD$94)</f>
        <v>0</v>
      </c>
      <c r="AE102" s="169">
        <f>+A!AA50/(D!AE$94)</f>
        <v>0</v>
      </c>
      <c r="AF102" s="169">
        <f>+A!AB50/(D!AF$94)</f>
        <v>2.1411131861742167E-2</v>
      </c>
      <c r="AG102" s="169">
        <f>+A!AC50/(D!AG$94)</f>
        <v>2.5675620715102373E-2</v>
      </c>
    </row>
    <row r="103" spans="6:33" x14ac:dyDescent="0.25">
      <c r="F103" s="219" t="s">
        <v>20</v>
      </c>
      <c r="G103" s="220"/>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5.820105576117961E-5</v>
      </c>
      <c r="U103" s="169">
        <f>+A!Q51/(D!U$94)</f>
        <v>0</v>
      </c>
      <c r="V103" s="169">
        <f>+A!R51/(D!V$94)</f>
        <v>1.7211864251336819E-5</v>
      </c>
      <c r="W103" s="169">
        <f>+A!S51/(D!W$94)</f>
        <v>4.0828703304782632E-4</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0</v>
      </c>
      <c r="AG103" s="169">
        <f>+A!AC51/(D!AG$94)</f>
        <v>0</v>
      </c>
    </row>
    <row r="104" spans="6:33" x14ac:dyDescent="0.25">
      <c r="F104" s="223" t="s">
        <v>21</v>
      </c>
      <c r="G104" s="224"/>
      <c r="H104" s="169">
        <f>+A!D52/(D!H$94)</f>
        <v>4.3304700199998575E-2</v>
      </c>
      <c r="I104" s="169">
        <f>+A!E52/(D!I$94)</f>
        <v>3.9573854214243823E-2</v>
      </c>
      <c r="J104" s="169">
        <f>+A!F52/(D!J$94)</f>
        <v>3.7268126062336933E-2</v>
      </c>
      <c r="K104" s="169">
        <f>+A!G52/(D!K$94)</f>
        <v>3.4882868144305419E-2</v>
      </c>
      <c r="L104" s="169">
        <f>+A!H52/(D!L$94)</f>
        <v>3.0921438438246348E-2</v>
      </c>
      <c r="M104" s="169">
        <f>+A!I52/(D!M$94)</f>
        <v>3.3608119225918456E-2</v>
      </c>
      <c r="N104" s="169">
        <f>+A!J52/(D!N$94)</f>
        <v>3.1391356051556116E-2</v>
      </c>
      <c r="O104" s="169">
        <f>+A!K52/(D!O$94)</f>
        <v>2.1732694153014598E-2</v>
      </c>
      <c r="P104" s="169">
        <f>+A!L52/(D!P$94)</f>
        <v>4.389200640731427E-2</v>
      </c>
      <c r="Q104" s="169">
        <f>+A!M52/(D!Q$94)</f>
        <v>2.414556920055113E-2</v>
      </c>
      <c r="R104" s="169">
        <f>+A!N52/(D!R$94)</f>
        <v>1.6199787777771237E-2</v>
      </c>
      <c r="S104" s="169">
        <f>+A!O52/(D!S$94)</f>
        <v>1.3012117687969707E-2</v>
      </c>
      <c r="T104" s="169">
        <f>+A!P52/(D!T$94)</f>
        <v>1.2057318718524376E-2</v>
      </c>
      <c r="U104" s="169">
        <f>+A!Q52/(D!U$94)</f>
        <v>1.537655099149309E-2</v>
      </c>
      <c r="V104" s="169">
        <f>+A!R52/(D!V$94)</f>
        <v>1.2594781665915718E-2</v>
      </c>
      <c r="W104" s="169">
        <f>+A!S52/(D!W$94)</f>
        <v>1.3218728899018513E-2</v>
      </c>
      <c r="X104" s="169">
        <f>+A!T52/(D!X$94)</f>
        <v>1.5217475007390699E-2</v>
      </c>
      <c r="Y104" s="169">
        <f>+A!U52/(D!Y$94)</f>
        <v>1.4841422414918376E-2</v>
      </c>
      <c r="Z104" s="169">
        <f>+A!V52/(D!Z$94)</f>
        <v>2.1093064233930345E-2</v>
      </c>
      <c r="AA104" s="169">
        <f>+A!W52/(D!AA$94)</f>
        <v>2.3804018639328985E-2</v>
      </c>
      <c r="AB104" s="169">
        <f>+A!X52/(D!AB$94)</f>
        <v>1.8832516955928469E-2</v>
      </c>
      <c r="AC104" s="169">
        <f>+A!Y52/(D!AC$94)</f>
        <v>1.3891982189140315E-2</v>
      </c>
      <c r="AD104" s="169">
        <f>+A!Z52/(D!AD$94)</f>
        <v>9.6638577245779754E-3</v>
      </c>
      <c r="AE104" s="169">
        <f>+A!AA52/(D!AE$94)</f>
        <v>1.2576368798662864E-2</v>
      </c>
      <c r="AF104" s="169">
        <f>+A!AB52/(D!AF$94)</f>
        <v>1.4714162675816747E-2</v>
      </c>
      <c r="AG104" s="169">
        <f>+A!AC52/(D!AG$94)</f>
        <v>1.7158847430675563E-2</v>
      </c>
    </row>
    <row r="105" spans="6:33" x14ac:dyDescent="0.25">
      <c r="F105" s="219" t="s">
        <v>22</v>
      </c>
      <c r="G105" s="220"/>
      <c r="H105" s="169">
        <f>+A!D53/(D!H$94)</f>
        <v>4.5531551982624562E-2</v>
      </c>
      <c r="I105" s="169">
        <f>+A!E53/(D!I$94)</f>
        <v>1.2443378347209565E-2</v>
      </c>
      <c r="J105" s="169">
        <f>+A!F53/(D!J$94)</f>
        <v>1.1335135700469269E-2</v>
      </c>
      <c r="K105" s="169">
        <f>+A!G53/(D!K$94)</f>
        <v>1.5003493374822102E-2</v>
      </c>
      <c r="L105" s="169">
        <f>+A!H53/(D!L$94)</f>
        <v>5.3361236539397734E-2</v>
      </c>
      <c r="M105" s="169">
        <f>+A!I53/(D!M$94)</f>
        <v>1.4105999401048288E-2</v>
      </c>
      <c r="N105" s="169">
        <f>+A!J53/(D!N$94)</f>
        <v>2.5658844388557055E-2</v>
      </c>
      <c r="O105" s="169">
        <f>+A!K53/(D!O$94)</f>
        <v>3.2063124628754748E-2</v>
      </c>
      <c r="P105" s="169">
        <f>+A!L53/(D!P$94)</f>
        <v>2.7620054104169355E-2</v>
      </c>
      <c r="Q105" s="169">
        <f>+A!M53/(D!Q$94)</f>
        <v>3.9451144017455135E-2</v>
      </c>
      <c r="R105" s="169">
        <f>+A!N53/(D!R$94)</f>
        <v>4.0393027430627559E-2</v>
      </c>
      <c r="S105" s="169">
        <f>+A!O53/(D!S$94)</f>
        <v>3.6864573078898483E-2</v>
      </c>
      <c r="T105" s="169">
        <f>+A!P53/(D!T$94)</f>
        <v>3.7355377622717116E-2</v>
      </c>
      <c r="U105" s="169">
        <f>+A!Q53/(D!U$94)</f>
        <v>4.6158556265816664E-2</v>
      </c>
      <c r="V105" s="169">
        <f>+A!R53/(D!V$94)</f>
        <v>4.8963450828990417E-2</v>
      </c>
      <c r="W105" s="169">
        <f>+A!S53/(D!W$94)</f>
        <v>3.9338630115796115E-2</v>
      </c>
      <c r="X105" s="169">
        <f>+A!T53/(D!X$94)</f>
        <v>3.2933876163729017E-2</v>
      </c>
      <c r="Y105" s="169">
        <f>+A!U53/(D!Y$94)</f>
        <v>3.8037716412730856E-2</v>
      </c>
      <c r="Z105" s="169">
        <f>+A!V53/(D!Z$94)</f>
        <v>3.5913166312931281E-2</v>
      </c>
      <c r="AA105" s="169">
        <f>+A!W53/(D!AA$94)</f>
        <v>4.8628734286010153E-2</v>
      </c>
      <c r="AB105" s="169">
        <f>+A!X53/(D!AB$94)</f>
        <v>6.446738208904769E-2</v>
      </c>
      <c r="AC105" s="169">
        <f>+A!Y53/(D!AC$94)</f>
        <v>7.1758151827081368E-2</v>
      </c>
      <c r="AD105" s="169">
        <f>+A!Z53/(D!AD$94)</f>
        <v>5.1887926196697208E-2</v>
      </c>
      <c r="AE105" s="169">
        <f>+A!AA53/(D!AE$94)</f>
        <v>4.362680396966561E-2</v>
      </c>
      <c r="AF105" s="169">
        <f>+A!AB53/(D!AF$94)</f>
        <v>3.7080679338321126E-2</v>
      </c>
      <c r="AG105" s="169">
        <f>+A!AC53/(D!AG$94)</f>
        <v>1.0816412630806009E-2</v>
      </c>
    </row>
    <row r="106" spans="6:33" x14ac:dyDescent="0.25">
      <c r="F106" s="223" t="s">
        <v>23</v>
      </c>
      <c r="G106" s="224"/>
      <c r="H106" s="169">
        <f>+A!D54/(D!H$94)</f>
        <v>3.4591872351471653E-4</v>
      </c>
      <c r="I106" s="169">
        <f>+A!E54/(D!I$94)</f>
        <v>6.8958341543675836E-4</v>
      </c>
      <c r="J106" s="169">
        <f>+A!F54/(D!J$94)</f>
        <v>0</v>
      </c>
      <c r="K106" s="169">
        <f>+A!G54/(D!K$94)</f>
        <v>5.0790431194387616E-5</v>
      </c>
      <c r="L106" s="169">
        <f>+A!H54/(D!L$94)</f>
        <v>2.3205582317633284E-5</v>
      </c>
      <c r="M106" s="169">
        <f>+A!I54/(D!M$94)</f>
        <v>1.2013626175484702E-4</v>
      </c>
      <c r="N106" s="169">
        <f>+A!J54/(D!N$94)</f>
        <v>2.3418786545111598E-4</v>
      </c>
      <c r="O106" s="169">
        <f>+A!K54/(D!O$94)</f>
        <v>1.0207935252707655E-5</v>
      </c>
      <c r="P106" s="169">
        <f>+A!L54/(D!P$94)</f>
        <v>1.0143554682479946E-3</v>
      </c>
      <c r="Q106" s="169">
        <f>+A!M54/(D!Q$94)</f>
        <v>2.2377570323821707E-3</v>
      </c>
      <c r="R106" s="169">
        <f>+A!N54/(D!R$94)</f>
        <v>5.466312450659561E-3</v>
      </c>
      <c r="S106" s="169">
        <f>+A!O54/(D!S$94)</f>
        <v>4.3188103405624612E-3</v>
      </c>
      <c r="T106" s="169">
        <f>+A!P54/(D!T$94)</f>
        <v>3.4872132576906785E-3</v>
      </c>
      <c r="U106" s="169">
        <f>+A!Q54/(D!U$94)</f>
        <v>9.8807965957687875E-3</v>
      </c>
      <c r="V106" s="169">
        <f>+A!R54/(D!V$94)</f>
        <v>1.3550040131864911E-2</v>
      </c>
      <c r="W106" s="169">
        <f>+A!S54/(D!W$94)</f>
        <v>1.2109025680991088E-3</v>
      </c>
      <c r="X106" s="169">
        <f>+A!T54/(D!X$94)</f>
        <v>7.2549468840414752E-4</v>
      </c>
      <c r="Y106" s="169">
        <f>+A!U54/(D!Y$94)</f>
        <v>8.5732467355931761E-4</v>
      </c>
      <c r="Z106" s="169">
        <f>+A!V54/(D!Z$94)</f>
        <v>1.2064395300051972E-3</v>
      </c>
      <c r="AA106" s="169">
        <f>+A!W54/(D!AA$94)</f>
        <v>1.8078669359014189E-3</v>
      </c>
      <c r="AB106" s="169">
        <f>+A!X54/(D!AB$94)</f>
        <v>4.0922476685489578E-3</v>
      </c>
      <c r="AC106" s="169">
        <f>+A!Y54/(D!AC$94)</f>
        <v>1.2056925239238604E-3</v>
      </c>
      <c r="AD106" s="169">
        <f>+A!Z54/(D!AD$94)</f>
        <v>1.7740585530885845E-2</v>
      </c>
      <c r="AE106" s="169">
        <f>+A!AA54/(D!AE$94)</f>
        <v>1.5739162474653027E-3</v>
      </c>
      <c r="AF106" s="169">
        <f>+A!AB54/(D!AF$94)</f>
        <v>4.1121740615331526E-4</v>
      </c>
      <c r="AG106" s="169">
        <f>+A!AC54/(D!AG$94)</f>
        <v>3.0687655187980115E-2</v>
      </c>
    </row>
    <row r="107" spans="6:33" x14ac:dyDescent="0.25">
      <c r="F107" s="219" t="s">
        <v>24</v>
      </c>
      <c r="G107" s="220"/>
      <c r="H107" s="169">
        <f>+A!D55/(D!H$94)</f>
        <v>1.3836748940588661E-3</v>
      </c>
      <c r="I107" s="169">
        <f>+A!E55/(D!I$94)</f>
        <v>8.2338318261105482E-5</v>
      </c>
      <c r="J107" s="169">
        <f>+A!F55/(D!J$94)</f>
        <v>2.6251761754602114E-4</v>
      </c>
      <c r="K107" s="169">
        <f>+A!G55/(D!K$94)</f>
        <v>0</v>
      </c>
      <c r="L107" s="169">
        <f>+A!H55/(D!L$94)</f>
        <v>1.8912549588871125E-3</v>
      </c>
      <c r="M107" s="169">
        <f>+A!I55/(D!M$94)</f>
        <v>1.0011355146237252E-4</v>
      </c>
      <c r="N107" s="169">
        <f>+A!J55/(D!N$94)</f>
        <v>3.0546243319710783E-5</v>
      </c>
      <c r="O107" s="169">
        <f>+A!K55/(D!O$94)</f>
        <v>3.0623805758122965E-5</v>
      </c>
      <c r="P107" s="169">
        <f>+A!L55/(D!P$94)</f>
        <v>1.5954966219317416E-3</v>
      </c>
      <c r="Q107" s="169">
        <f>+A!M55/(D!Q$94)</f>
        <v>2.2292159750066662E-3</v>
      </c>
      <c r="R107" s="169">
        <f>+A!N55/(D!R$94)</f>
        <v>8.2406720361701926E-5</v>
      </c>
      <c r="S107" s="169">
        <f>+A!O55/(D!S$94)</f>
        <v>3.4649481242334933E-4</v>
      </c>
      <c r="T107" s="169">
        <f>+A!P55/(D!T$94)</f>
        <v>2.2892415266063983E-3</v>
      </c>
      <c r="U107" s="169">
        <f>+A!Q55/(D!U$94)</f>
        <v>2.3741989312858558E-3</v>
      </c>
      <c r="V107" s="169">
        <f>+A!R55/(D!V$94)</f>
        <v>3.1971037846858143E-3</v>
      </c>
      <c r="W107" s="169">
        <f>+A!S55/(D!W$94)</f>
        <v>1.2353299974267565E-3</v>
      </c>
      <c r="X107" s="169">
        <f>+A!T55/(D!X$94)</f>
        <v>5.6128807168715942E-4</v>
      </c>
      <c r="Y107" s="169">
        <f>+A!U55/(D!Y$94)</f>
        <v>4.6910217987207941E-4</v>
      </c>
      <c r="Z107" s="169">
        <f>+A!V55/(D!Z$94)</f>
        <v>1.0677382391369207E-3</v>
      </c>
      <c r="AA107" s="169">
        <f>+A!W55/(D!AA$94)</f>
        <v>1.1728831935383661E-3</v>
      </c>
      <c r="AB107" s="169">
        <f>+A!X55/(D!AB$94)</f>
        <v>2.8996692472399361E-3</v>
      </c>
      <c r="AC107" s="169">
        <f>+A!Y55/(D!AC$94)</f>
        <v>3.9600458263774887E-3</v>
      </c>
      <c r="AD107" s="169">
        <f>+A!Z55/(D!AD$94)</f>
        <v>2.9850867755746831E-3</v>
      </c>
      <c r="AE107" s="169">
        <f>+A!AA55/(D!AE$94)</f>
        <v>4.2220452950067341E-3</v>
      </c>
      <c r="AF107" s="169">
        <f>+A!AB55/(D!AF$94)</f>
        <v>5.2190600119307986E-3</v>
      </c>
      <c r="AG107" s="169">
        <f>+A!AC55/(D!AG$94)</f>
        <v>3.806935007707873E-3</v>
      </c>
    </row>
    <row r="108" spans="6:33" ht="15.75" thickBot="1" x14ac:dyDescent="0.3">
      <c r="F108" s="221" t="s">
        <v>25</v>
      </c>
      <c r="G108" s="222"/>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0</v>
      </c>
      <c r="R108" s="170">
        <f>+A!N56/(D!R$94)</f>
        <v>0</v>
      </c>
      <c r="S108" s="170">
        <f>+A!O56/(D!S$94)</f>
        <v>3.0937036823513333E-5</v>
      </c>
      <c r="T108" s="170">
        <f>+A!P56/(D!T$94)</f>
        <v>2.9100527880589805E-5</v>
      </c>
      <c r="U108" s="170">
        <f>+A!Q56/(D!U$94)</f>
        <v>8.2580832392551505E-6</v>
      </c>
      <c r="V108" s="170">
        <f>+A!R56/(D!V$94)</f>
        <v>5.1635592754010456E-5</v>
      </c>
      <c r="W108" s="170">
        <f>+A!S56/(D!W$94)</f>
        <v>5.9323756938573054E-5</v>
      </c>
      <c r="X108" s="170">
        <f>+A!T56/(D!X$94)</f>
        <v>1.7913449096398703E-5</v>
      </c>
      <c r="Y108" s="170">
        <f>+A!U56/(D!Y$94)</f>
        <v>8.0879686184841274E-6</v>
      </c>
      <c r="Z108" s="170">
        <f>+A!V56/(D!Z$94)</f>
        <v>3.4021071345048947E-5</v>
      </c>
      <c r="AA108" s="170">
        <f>+A!W56/(D!AA$94)</f>
        <v>1.0495599047323186E-5</v>
      </c>
      <c r="AB108" s="170">
        <f>+A!X56/(D!AB$94)</f>
        <v>0</v>
      </c>
      <c r="AC108" s="170">
        <f>+A!Y56/(D!AC$94)</f>
        <v>4.2429062425473092E-5</v>
      </c>
      <c r="AD108" s="170">
        <f>+A!Z56/(D!AD$94)</f>
        <v>1.6031615336061672E-5</v>
      </c>
      <c r="AE108" s="170">
        <f>+A!AA56/(D!AE$94)</f>
        <v>3.8899070754845879E-5</v>
      </c>
      <c r="AF108" s="170">
        <f>+A!AB56/(D!AF$94)</f>
        <v>1.8551161179848808E-5</v>
      </c>
      <c r="AG108" s="170">
        <f>+A!AC56/(D!AG$94)</f>
        <v>1.5109809807940252E-4</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7" t="s">
        <v>26</v>
      </c>
      <c r="G112" s="213"/>
      <c r="H112" s="51">
        <f>+B!E46/(D!H$94)</f>
        <v>0.17445113625251549</v>
      </c>
      <c r="I112" s="51">
        <f>+B!F46/(D!I$94)</f>
        <v>0.19324803295881454</v>
      </c>
      <c r="J112" s="51">
        <f>+B!G46/(D!J$94)</f>
        <v>0.20599194911084395</v>
      </c>
      <c r="K112" s="51">
        <f>+B!H46/(D!K$94)</f>
        <v>0.25529302335546994</v>
      </c>
      <c r="L112" s="51">
        <f>+B!I46/(D!L$94)</f>
        <v>0.30227591526949116</v>
      </c>
      <c r="M112" s="51">
        <f>+B!J46/(D!M$94)</f>
        <v>0.33696219151205342</v>
      </c>
      <c r="N112" s="51">
        <f>+B!K46/(D!N$94)</f>
        <v>0.54010849229801949</v>
      </c>
      <c r="O112" s="51">
        <f>+B!L46/(D!O$94)</f>
        <v>0.53887690199043714</v>
      </c>
      <c r="P112" s="51">
        <f>+B!M46/(D!P$94)</f>
        <v>0.57213874890304595</v>
      </c>
      <c r="Q112" s="51">
        <f>+B!N46/(D!Q$94)</f>
        <v>0.75007565871680237</v>
      </c>
      <c r="R112" s="51">
        <f>+B!O46/(D!R$94)</f>
        <v>0.61695164644127509</v>
      </c>
      <c r="S112" s="51">
        <f>+B!P46/(D!S$94)</f>
        <v>0.79723506412720913</v>
      </c>
      <c r="T112" s="51">
        <f>+B!Q46/(D!T$94)</f>
        <v>0.98724025843698926</v>
      </c>
      <c r="U112" s="51">
        <f>+B!R46/(D!U$94)</f>
        <v>1.2238603231824721</v>
      </c>
      <c r="V112" s="51">
        <f>+B!S46/(D!V$94)</f>
        <v>0.98027591063851161</v>
      </c>
      <c r="W112" s="51">
        <f>+B!T46/(D!W$94)</f>
        <v>1.3823691634481514</v>
      </c>
      <c r="X112" s="51">
        <f>+B!U46/(D!X$94)</f>
        <v>1.2477433833605553</v>
      </c>
      <c r="Y112" s="51">
        <f>+B!V46/(D!Y$94)</f>
        <v>0.89656749729620255</v>
      </c>
      <c r="Z112" s="51">
        <f>+B!W46/(D!Z$94)</f>
        <v>0.80917809691454878</v>
      </c>
      <c r="AA112" s="51">
        <f>+B!X46/(D!AA$94)</f>
        <v>0.90168216195505857</v>
      </c>
      <c r="AB112" s="51">
        <f>+B!Y46/(D!AB$94)</f>
        <v>1.0136337328750622</v>
      </c>
      <c r="AC112" s="51">
        <f>+B!Z46/(D!AC$94)</f>
        <v>1.0297816311078489</v>
      </c>
      <c r="AD112" s="51">
        <f>+B!AA46/(D!AD$94)</f>
        <v>0.94537473739835509</v>
      </c>
      <c r="AE112" s="51">
        <f>+B!AB46/(D!AE$94)</f>
        <v>0.9636107729752541</v>
      </c>
      <c r="AF112" s="51">
        <f>+B!AC46/(D!AF$94)</f>
        <v>0.92243175478640893</v>
      </c>
      <c r="AG112" s="51">
        <f>+B!AD46/(D!AG$94)</f>
        <v>0.9159161320432192</v>
      </c>
    </row>
    <row r="113" spans="6:33" x14ac:dyDescent="0.25">
      <c r="F113" s="219" t="s">
        <v>16</v>
      </c>
      <c r="G113" s="220"/>
      <c r="H113" s="52">
        <f>+B!E47/(D!H$94)</f>
        <v>1.1782856519720031E-3</v>
      </c>
      <c r="I113" s="52">
        <f>+B!F47/(D!I$94)</f>
        <v>7.5133715413258748E-4</v>
      </c>
      <c r="J113" s="52">
        <f>+B!G47/(D!J$94)</f>
        <v>7.594259650438469E-4</v>
      </c>
      <c r="K113" s="52">
        <f>+B!H47/(D!K$94)</f>
        <v>3.9514955469233566E-3</v>
      </c>
      <c r="L113" s="52">
        <f>+B!I47/(D!L$94)</f>
        <v>4.0493741144270075E-3</v>
      </c>
      <c r="M113" s="52">
        <f>+B!J47/(D!M$94)</f>
        <v>3.8944171518862911E-3</v>
      </c>
      <c r="N113" s="52">
        <f>+B!K47/(D!N$94)</f>
        <v>0.10854098459603898</v>
      </c>
      <c r="O113" s="52">
        <f>+B!L47/(D!O$94)</f>
        <v>1.4291109353790719E-3</v>
      </c>
      <c r="P113" s="52">
        <f>+B!M47/(D!P$94)</f>
        <v>3.4974131248967314E-3</v>
      </c>
      <c r="Q113" s="52">
        <f>+B!N47/(D!Q$94)</f>
        <v>0.10735255015271566</v>
      </c>
      <c r="R113" s="52">
        <f>+B!O47/(D!R$94)</f>
        <v>5.5418519443244541E-3</v>
      </c>
      <c r="S113" s="52">
        <f>+B!P47/(D!S$94)</f>
        <v>5.2159844084443477E-3</v>
      </c>
      <c r="T113" s="52">
        <f>+B!Q47/(D!T$94)</f>
        <v>1.0005731502942795E-2</v>
      </c>
      <c r="U113" s="52">
        <f>+B!R47/(D!U$94)</f>
        <v>1.7131393679834808E-2</v>
      </c>
      <c r="V113" s="52">
        <f>+B!S47/(D!V$94)</f>
        <v>2.2482997678308719E-2</v>
      </c>
      <c r="W113" s="52">
        <f>+B!T47/(D!W$94)</f>
        <v>8.6996544734036837E-3</v>
      </c>
      <c r="X113" s="52">
        <f>+B!U47/(D!X$94)</f>
        <v>8.4282777998555894E-3</v>
      </c>
      <c r="Y113" s="52">
        <f>+B!V47/(D!Y$94)</f>
        <v>9.1555804761240325E-3</v>
      </c>
      <c r="Z113" s="52">
        <f>+B!W47/(D!Z$94)</f>
        <v>1.3276068841033332E-2</v>
      </c>
      <c r="AA113" s="52">
        <f>+B!X47/(D!AA$94)</f>
        <v>1.4050983224603917E-2</v>
      </c>
      <c r="AB113" s="52">
        <f>+B!Y47/(D!AB$94)</f>
        <v>1.7837565815864941E-2</v>
      </c>
      <c r="AC113" s="52">
        <f>+B!Z47/(D!AC$94)</f>
        <v>2.3357198865222938E-2</v>
      </c>
      <c r="AD113" s="52">
        <f>+B!AA47/(D!AD$94)</f>
        <v>2.5240175185095495E-2</v>
      </c>
      <c r="AE113" s="52">
        <f>+B!AB47/(D!AE$94)</f>
        <v>3.1612975578842059E-2</v>
      </c>
      <c r="AF113" s="52">
        <f>+B!AC47/(D!AF$94)</f>
        <v>2.9592193942055492E-2</v>
      </c>
      <c r="AG113" s="52">
        <f>+B!AD47/(D!AG$94)</f>
        <v>3.0658172632257303E-2</v>
      </c>
    </row>
    <row r="114" spans="6:33" x14ac:dyDescent="0.25">
      <c r="F114" s="223" t="s">
        <v>17</v>
      </c>
      <c r="G114" s="224"/>
      <c r="H114" s="53">
        <f>+B!E48/(D!H$94)</f>
        <v>0</v>
      </c>
      <c r="I114" s="53">
        <f>+B!F48/(D!I$94)</f>
        <v>0</v>
      </c>
      <c r="J114" s="53">
        <f>+B!G48/(D!J$94)</f>
        <v>0</v>
      </c>
      <c r="K114" s="53">
        <f>+B!H48/(D!K$94)</f>
        <v>0</v>
      </c>
      <c r="L114" s="53">
        <f>+B!I48/(D!L$94)</f>
        <v>0</v>
      </c>
      <c r="M114" s="53">
        <f>+B!J48/(D!M$94)</f>
        <v>1.0011355146237252E-5</v>
      </c>
      <c r="N114" s="53">
        <f>+B!K48/(D!N$94)</f>
        <v>0</v>
      </c>
      <c r="O114" s="53">
        <f>+B!L48/(D!O$94)</f>
        <v>0</v>
      </c>
      <c r="P114" s="53">
        <f>+B!M48/(D!P$94)</f>
        <v>0</v>
      </c>
      <c r="Q114" s="53">
        <f>+B!N48/(D!Q$94)</f>
        <v>0</v>
      </c>
      <c r="R114" s="53">
        <f>+B!O48/(D!R$94)</f>
        <v>0</v>
      </c>
      <c r="S114" s="53">
        <f>+B!P48/(D!S$94)</f>
        <v>1.8562222094108E-5</v>
      </c>
      <c r="T114" s="53">
        <f>+B!Q48/(D!T$94)</f>
        <v>2.6190475092530824E-4</v>
      </c>
      <c r="U114" s="53">
        <f>+B!R48/(D!U$94)</f>
        <v>3.3858141280946116E-4</v>
      </c>
      <c r="V114" s="53">
        <f>+B!S48/(D!V$94)</f>
        <v>3.5284321715240482E-4</v>
      </c>
      <c r="W114" s="53">
        <f>+B!T48/(D!W$94)</f>
        <v>3.0010841745395779E-4</v>
      </c>
      <c r="X114" s="53">
        <f>+B!U48/(D!X$94)</f>
        <v>4.7470640105456562E-4</v>
      </c>
      <c r="Y114" s="53">
        <f>+B!V48/(D!Y$94)</f>
        <v>9.5977227606011651E-4</v>
      </c>
      <c r="Z114" s="53">
        <f>+B!W48/(D!Z$94)</f>
        <v>1.6094583751696233E-3</v>
      </c>
      <c r="AA114" s="53">
        <f>+B!X48/(D!AA$94)</f>
        <v>1.2411045873459668E-3</v>
      </c>
      <c r="AB114" s="53">
        <f>+B!Y48/(D!AB$94)</f>
        <v>1.5946477176360635E-3</v>
      </c>
      <c r="AC114" s="53">
        <f>+B!Z48/(D!AC$94)</f>
        <v>1.4178378360512258E-3</v>
      </c>
      <c r="AD114" s="53">
        <f>+B!AA48/(D!AD$94)</f>
        <v>1.372306272766879E-3</v>
      </c>
      <c r="AE114" s="53">
        <f>+B!AB48/(D!AE$94)</f>
        <v>1.0023991309902592E-3</v>
      </c>
      <c r="AF114" s="53">
        <f>+B!AC48/(D!AF$94)</f>
        <v>1.5737568400905073E-3</v>
      </c>
      <c r="AG114" s="53">
        <f>+B!AD48/(D!AG$94)</f>
        <v>2.0158697475471505E-3</v>
      </c>
    </row>
    <row r="115" spans="6:33" x14ac:dyDescent="0.25">
      <c r="F115" s="219" t="s">
        <v>18</v>
      </c>
      <c r="G115" s="220"/>
      <c r="H115" s="53">
        <f>+B!E49/(D!H$94)</f>
        <v>1.1069399152470929E-2</v>
      </c>
      <c r="I115" s="53">
        <f>+B!F49/(D!I$94)</f>
        <v>4.106623623272636E-3</v>
      </c>
      <c r="J115" s="53">
        <f>+B!G49/(D!J$94)</f>
        <v>4.0596474427652554E-3</v>
      </c>
      <c r="K115" s="53">
        <f>+B!H49/(D!K$94)</f>
        <v>5.312679102932945E-3</v>
      </c>
      <c r="L115" s="53">
        <f>+B!I49/(D!L$94)</f>
        <v>4.7223360016383732E-3</v>
      </c>
      <c r="M115" s="53">
        <f>+B!J49/(D!M$94)</f>
        <v>8.7899698183963072E-3</v>
      </c>
      <c r="N115" s="53">
        <f>+B!K49/(D!N$94)</f>
        <v>1.6963347123546055E-2</v>
      </c>
      <c r="O115" s="53">
        <f>+B!L49/(D!O$94)</f>
        <v>2.2784111484043489E-2</v>
      </c>
      <c r="P115" s="53">
        <f>+B!M49/(D!P$94)</f>
        <v>3.4076004011456072E-2</v>
      </c>
      <c r="Q115" s="53">
        <f>+B!N49/(D!Q$94)</f>
        <v>1.8704915652354784E-2</v>
      </c>
      <c r="R115" s="53">
        <f>+B!O49/(D!R$94)</f>
        <v>1.3789391207191455E-2</v>
      </c>
      <c r="S115" s="53">
        <f>+B!P49/(D!S$94)</f>
        <v>1.8982965794907779E-2</v>
      </c>
      <c r="T115" s="53">
        <f>+B!Q49/(D!T$94)</f>
        <v>5.1119927310236089E-3</v>
      </c>
      <c r="U115" s="53">
        <f>+B!R49/(D!U$94)</f>
        <v>6.9326608793546986E-3</v>
      </c>
      <c r="V115" s="53">
        <f>+B!S49/(D!V$94)</f>
        <v>5.7444596938836636E-3</v>
      </c>
      <c r="W115" s="53">
        <f>+B!T49/(D!W$94)</f>
        <v>6.7175430651031246E-3</v>
      </c>
      <c r="X115" s="53">
        <f>+B!U49/(D!X$94)</f>
        <v>7.4012400516620643E-3</v>
      </c>
      <c r="Y115" s="53">
        <f>+B!V49/(D!Y$94)</f>
        <v>1.8971678389424269E-2</v>
      </c>
      <c r="Z115" s="53">
        <f>+B!W49/(D!Z$94)</f>
        <v>1.0750658545035468E-2</v>
      </c>
      <c r="AA115" s="53">
        <f>+B!X49/(D!AA$94)</f>
        <v>1.1731455835145491E-2</v>
      </c>
      <c r="AB115" s="53">
        <f>+B!Y49/(D!AB$94)</f>
        <v>1.5912403507180376E-2</v>
      </c>
      <c r="AC115" s="53">
        <f>+B!Z49/(D!AC$94)</f>
        <v>1.4157163829299522E-2</v>
      </c>
      <c r="AD115" s="53">
        <f>+B!AA49/(D!AD$94)</f>
        <v>8.4711055435749867E-3</v>
      </c>
      <c r="AE115" s="53">
        <f>+B!AB49/(D!AE$94)</f>
        <v>6.7026091146811361E-3</v>
      </c>
      <c r="AF115" s="53">
        <f>+B!AC49/(D!AF$94)</f>
        <v>5.4014797635326449E-3</v>
      </c>
      <c r="AG115" s="53">
        <f>+B!AD49/(D!AG$94)</f>
        <v>6.1765954239287463E-3</v>
      </c>
    </row>
    <row r="116" spans="6:33" x14ac:dyDescent="0.25">
      <c r="F116" s="223" t="s">
        <v>19</v>
      </c>
      <c r="G116" s="224"/>
      <c r="H116" s="53">
        <f>+B!E50/(D!H$94)</f>
        <v>0</v>
      </c>
      <c r="I116" s="53">
        <f>+B!F50/(D!I$94)</f>
        <v>0</v>
      </c>
      <c r="J116" s="53">
        <f>+B!G50/(D!J$94)</f>
        <v>0</v>
      </c>
      <c r="K116" s="53">
        <f>+B!H50/(D!K$94)</f>
        <v>0</v>
      </c>
      <c r="L116" s="53">
        <f>+B!I50/(D!L$94)</f>
        <v>0</v>
      </c>
      <c r="M116" s="53">
        <f>+B!J50/(D!M$94)</f>
        <v>0</v>
      </c>
      <c r="N116" s="53">
        <f>+B!K50/(D!N$94)</f>
        <v>0</v>
      </c>
      <c r="O116" s="53">
        <f>+B!L50/(D!O$94)</f>
        <v>0</v>
      </c>
      <c r="P116" s="53">
        <f>+B!M50/(D!P$94)</f>
        <v>0</v>
      </c>
      <c r="Q116" s="53">
        <f>+B!N50/(D!Q$94)</f>
        <v>0</v>
      </c>
      <c r="R116" s="53">
        <f>+B!O50/(D!R$94)</f>
        <v>0</v>
      </c>
      <c r="S116" s="53">
        <f>+B!P50/(D!S$94)</f>
        <v>0</v>
      </c>
      <c r="T116" s="53">
        <f>+B!Q50/(D!T$94)</f>
        <v>0</v>
      </c>
      <c r="U116" s="53">
        <f>+B!R50/(D!U$94)</f>
        <v>0</v>
      </c>
      <c r="V116" s="53">
        <f>+B!S50/(D!V$94)</f>
        <v>0</v>
      </c>
      <c r="W116" s="53">
        <f>+B!T50/(D!W$94)</f>
        <v>0</v>
      </c>
      <c r="X116" s="53">
        <f>+B!U50/(D!X$94)</f>
        <v>5.9711496987995677E-6</v>
      </c>
      <c r="Y116" s="53">
        <f>+B!V50/(D!Y$94)</f>
        <v>0</v>
      </c>
      <c r="Z116" s="53">
        <f>+B!W50/(D!Z$94)</f>
        <v>1.3085027440403441E-5</v>
      </c>
      <c r="AA116" s="53">
        <f>+B!X50/(D!AA$94)</f>
        <v>0</v>
      </c>
      <c r="AB116" s="53">
        <f>+B!Y50/(D!AB$94)</f>
        <v>0</v>
      </c>
      <c r="AC116" s="53">
        <f>+B!Z50/(D!AC$94)</f>
        <v>0</v>
      </c>
      <c r="AD116" s="53">
        <f>+B!AA50/(D!AD$94)</f>
        <v>3.2383862978844574E-4</v>
      </c>
      <c r="AE116" s="53">
        <f>+B!AB50/(D!AE$94)</f>
        <v>2.453633693767202E-4</v>
      </c>
      <c r="AF116" s="53">
        <f>+B!AC50/(D!AF$94)</f>
        <v>1.545930098320734E-4</v>
      </c>
      <c r="AG116" s="53">
        <f>+B!AD50/(D!AG$94)</f>
        <v>2.0637789005967171E-4</v>
      </c>
    </row>
    <row r="117" spans="6:33" x14ac:dyDescent="0.25">
      <c r="F117" s="219" t="s">
        <v>20</v>
      </c>
      <c r="G117" s="220"/>
      <c r="H117" s="53">
        <f>+B!E51/(D!H$94)</f>
        <v>0</v>
      </c>
      <c r="I117" s="53">
        <f>+B!F51/(D!I$94)</f>
        <v>0</v>
      </c>
      <c r="J117" s="53">
        <f>+B!G51/(D!J$94)</f>
        <v>0</v>
      </c>
      <c r="K117" s="53">
        <f>+B!H51/(D!K$94)</f>
        <v>0</v>
      </c>
      <c r="L117" s="53">
        <f>+B!I51/(D!L$94)</f>
        <v>0</v>
      </c>
      <c r="M117" s="53">
        <f>+B!J51/(D!M$94)</f>
        <v>0</v>
      </c>
      <c r="N117" s="53">
        <f>+B!K51/(D!N$94)</f>
        <v>0</v>
      </c>
      <c r="O117" s="53">
        <f>+B!L51/(D!O$94)</f>
        <v>0</v>
      </c>
      <c r="P117" s="53">
        <f>+B!M51/(D!P$94)</f>
        <v>0</v>
      </c>
      <c r="Q117" s="53">
        <f>+B!N51/(D!Q$94)</f>
        <v>0</v>
      </c>
      <c r="R117" s="53">
        <f>+B!O51/(D!R$94)</f>
        <v>6.8672266968084942E-6</v>
      </c>
      <c r="S117" s="53">
        <f>+B!P51/(D!S$94)</f>
        <v>6.1874073647026666E-6</v>
      </c>
      <c r="T117" s="53">
        <f>+B!Q51/(D!T$94)</f>
        <v>4.8500879800983011E-6</v>
      </c>
      <c r="U117" s="53">
        <f>+B!R51/(D!U$94)</f>
        <v>0</v>
      </c>
      <c r="V117" s="53">
        <f>+B!S51/(D!V$94)</f>
        <v>4.3029660628342047E-6</v>
      </c>
      <c r="W117" s="53">
        <f>+B!T51/(D!W$94)</f>
        <v>6.9792655221850652E-6</v>
      </c>
      <c r="X117" s="53">
        <f>+B!U51/(D!X$94)</f>
        <v>5.9711496987995677E-6</v>
      </c>
      <c r="Y117" s="53">
        <f>+B!V51/(D!Y$94)</f>
        <v>5.3919790789894183E-6</v>
      </c>
      <c r="Z117" s="53">
        <f>+B!W51/(D!Z$94)</f>
        <v>1.3085027440403441E-5</v>
      </c>
      <c r="AA117" s="53">
        <f>+B!X51/(D!AA$94)</f>
        <v>5.2477995236615929E-6</v>
      </c>
      <c r="AB117" s="53">
        <f>+B!Y51/(D!AB$94)</f>
        <v>3.4073669180257767E-5</v>
      </c>
      <c r="AC117" s="53">
        <f>+B!Z51/(D!AC$94)</f>
        <v>1.0960841126580549E-4</v>
      </c>
      <c r="AD117" s="53">
        <f>+B!AA51/(D!AD$94)</f>
        <v>2.4368055310813741E-4</v>
      </c>
      <c r="AE117" s="53">
        <f>+B!AB51/(D!AE$94)</f>
        <v>5.3261804572019749E-4</v>
      </c>
      <c r="AF117" s="53">
        <f>+B!AC51/(D!AF$94)</f>
        <v>5.0706507224920077E-4</v>
      </c>
      <c r="AG117" s="53">
        <f>+B!AD51/(D!AG$94)</f>
        <v>7.7023176825841773E-4</v>
      </c>
    </row>
    <row r="118" spans="6:33" x14ac:dyDescent="0.25">
      <c r="F118" s="223" t="s">
        <v>21</v>
      </c>
      <c r="G118" s="224"/>
      <c r="H118" s="53">
        <f>+B!E52/(D!H$94)</f>
        <v>1.138288799565614E-2</v>
      </c>
      <c r="I118" s="53">
        <f>+B!F52/(D!I$94)</f>
        <v>9.3865682817660251E-3</v>
      </c>
      <c r="J118" s="53">
        <f>+B!G52/(D!J$94)</f>
        <v>1.4738489099369473E-2</v>
      </c>
      <c r="K118" s="53">
        <f>+B!H52/(D!K$94)</f>
        <v>2.1291348756687291E-2</v>
      </c>
      <c r="L118" s="53">
        <f>+B!I52/(D!L$94)</f>
        <v>1.9504291937970774E-2</v>
      </c>
      <c r="M118" s="53">
        <f>+B!J52/(D!M$94)</f>
        <v>3.2606983711294731E-2</v>
      </c>
      <c r="N118" s="53">
        <f>+B!K52/(D!N$94)</f>
        <v>2.2176572650110027E-2</v>
      </c>
      <c r="O118" s="53">
        <f>+B!L52/(D!O$94)</f>
        <v>3.4492613218899168E-2</v>
      </c>
      <c r="P118" s="53">
        <f>+B!M52/(D!P$94)</f>
        <v>5.5123879977601958E-2</v>
      </c>
      <c r="Q118" s="53">
        <f>+B!N52/(D!Q$94)</f>
        <v>5.7737547858410204E-2</v>
      </c>
      <c r="R118" s="53">
        <f>+B!O52/(D!R$94)</f>
        <v>4.5433571826084998E-2</v>
      </c>
      <c r="S118" s="53">
        <f>+B!P52/(D!S$94)</f>
        <v>6.1966884757497204E-2</v>
      </c>
      <c r="T118" s="53">
        <f>+B!Q52/(D!T$94)</f>
        <v>7.1718250961713581E-2</v>
      </c>
      <c r="U118" s="53">
        <f>+B!R52/(D!U$94)</f>
        <v>6.2418722163910048E-2</v>
      </c>
      <c r="V118" s="53">
        <f>+B!S52/(D!V$94)</f>
        <v>4.3184567406604084E-2</v>
      </c>
      <c r="W118" s="53">
        <f>+B!T52/(D!W$94)</f>
        <v>4.1805800477888538E-2</v>
      </c>
      <c r="X118" s="53">
        <f>+B!U52/(D!X$94)</f>
        <v>5.880985338347694E-2</v>
      </c>
      <c r="Y118" s="53">
        <f>+B!V52/(D!Y$94)</f>
        <v>6.7790656970594471E-2</v>
      </c>
      <c r="Z118" s="53">
        <f>+B!W52/(D!Z$94)</f>
        <v>6.4760417808044715E-2</v>
      </c>
      <c r="AA118" s="53">
        <f>+B!X52/(D!AA$94)</f>
        <v>7.4387558247903079E-2</v>
      </c>
      <c r="AB118" s="53">
        <f>+B!Y52/(D!AB$94)</f>
        <v>6.5043227098194059E-2</v>
      </c>
      <c r="AC118" s="53">
        <f>+B!Z52/(D!AC$94)</f>
        <v>5.8778394480088723E-2</v>
      </c>
      <c r="AD118" s="53">
        <f>+B!AA52/(D!AD$94)</f>
        <v>5.6655728597641945E-2</v>
      </c>
      <c r="AE118" s="53">
        <f>+B!AB52/(D!AE$94)</f>
        <v>5.4353970789367344E-2</v>
      </c>
      <c r="AF118" s="53">
        <f>+B!AC52/(D!AF$94)</f>
        <v>4.8829748085558705E-2</v>
      </c>
      <c r="AG118" s="53">
        <f>+B!AD52/(D!AG$94)</f>
        <v>4.2775503034332314E-2</v>
      </c>
    </row>
    <row r="119" spans="6:33" x14ac:dyDescent="0.25">
      <c r="F119" s="219" t="s">
        <v>22</v>
      </c>
      <c r="G119" s="220"/>
      <c r="H119" s="53">
        <f>+B!E53/(D!H$94)</f>
        <v>6.5681317627356808E-2</v>
      </c>
      <c r="I119" s="53">
        <f>+B!F53/(D!I$94)</f>
        <v>5.8604298022341822E-2</v>
      </c>
      <c r="J119" s="53">
        <f>+B!G53/(D!J$94)</f>
        <v>7.8145869365931653E-2</v>
      </c>
      <c r="K119" s="53">
        <f>+B!H53/(D!K$94)</f>
        <v>8.684147925616395E-2</v>
      </c>
      <c r="L119" s="53">
        <f>+B!I53/(D!L$94)</f>
        <v>7.9931628293087836E-2</v>
      </c>
      <c r="M119" s="53">
        <f>+B!J53/(D!M$94)</f>
        <v>8.4115405938685398E-2</v>
      </c>
      <c r="N119" s="53">
        <f>+B!K53/(D!N$94)</f>
        <v>9.8104351461804462E-2</v>
      </c>
      <c r="O119" s="53">
        <f>+B!L53/(D!O$94)</f>
        <v>0.11696252212552431</v>
      </c>
      <c r="P119" s="53">
        <f>+B!M53/(D!P$94)</f>
        <v>0.10922283828416167</v>
      </c>
      <c r="Q119" s="53">
        <f>+B!N53/(D!Q$94)</f>
        <v>0.10722443429208309</v>
      </c>
      <c r="R119" s="53">
        <f>+B!O53/(D!R$94)</f>
        <v>0.11975069913894651</v>
      </c>
      <c r="S119" s="53">
        <f>+B!P53/(D!S$94)</f>
        <v>0.13018305095334409</v>
      </c>
      <c r="T119" s="53">
        <f>+B!Q53/(D!T$94)</f>
        <v>0.12364814296462609</v>
      </c>
      <c r="U119" s="53">
        <f>+B!R53/(D!U$94)</f>
        <v>0.11104231627664438</v>
      </c>
      <c r="V119" s="53">
        <f>+B!S53/(D!V$94)</f>
        <v>0.11769903071670401</v>
      </c>
      <c r="W119" s="53">
        <f>+B!T53/(D!W$94)</f>
        <v>0.12118098726169928</v>
      </c>
      <c r="X119" s="53">
        <f>+B!U53/(D!X$94)</f>
        <v>0.18182150832844685</v>
      </c>
      <c r="Y119" s="53">
        <f>+B!V53/(D!Y$94)</f>
        <v>0.13713689990547737</v>
      </c>
      <c r="Z119" s="53">
        <f>+B!W53/(D!Z$94)</f>
        <v>0.15509159624012583</v>
      </c>
      <c r="AA119" s="53">
        <f>+B!X53/(D!AA$94)</f>
        <v>0.22853379755617689</v>
      </c>
      <c r="AB119" s="53">
        <f>+B!Y53/(D!AB$94)</f>
        <v>0.20966891593379813</v>
      </c>
      <c r="AC119" s="53">
        <f>+B!Z53/(D!AC$94)</f>
        <v>0.24015556483858194</v>
      </c>
      <c r="AD119" s="53">
        <f>+B!AA53/(D!AD$94)</f>
        <v>0.24460397415149457</v>
      </c>
      <c r="AE119" s="53">
        <f>+B!AB53/(D!AE$94)</f>
        <v>0.24848127950953167</v>
      </c>
      <c r="AF119" s="53">
        <f>+B!AC53/(D!AF$94)</f>
        <v>0.22161217145447387</v>
      </c>
      <c r="AG119" s="53">
        <f>+B!AD53/(D!AG$94)</f>
        <v>0.23206088141370479</v>
      </c>
    </row>
    <row r="120" spans="6:33" x14ac:dyDescent="0.25">
      <c r="F120" s="223" t="s">
        <v>23</v>
      </c>
      <c r="G120" s="224"/>
      <c r="H120" s="53">
        <f>+B!E54/(D!H$94)</f>
        <v>3.868884723309908E-2</v>
      </c>
      <c r="I120" s="53">
        <f>+B!F54/(D!I$94)</f>
        <v>7.4011855826951189E-2</v>
      </c>
      <c r="J120" s="53">
        <f>+B!G54/(D!J$94)</f>
        <v>5.7641368309747781E-2</v>
      </c>
      <c r="K120" s="53">
        <f>+B!H54/(D!K$94)</f>
        <v>9.2052577496708116E-2</v>
      </c>
      <c r="L120" s="53">
        <f>+B!I54/(D!L$94)</f>
        <v>0.14372377408426174</v>
      </c>
      <c r="M120" s="53">
        <f>+B!J54/(D!M$94)</f>
        <v>0.15698806004814636</v>
      </c>
      <c r="N120" s="53">
        <f>+B!K54/(D!N$94)</f>
        <v>0.16014377164413707</v>
      </c>
      <c r="O120" s="53">
        <f>+B!L54/(D!O$94)</f>
        <v>0.30098097092608522</v>
      </c>
      <c r="P120" s="53">
        <f>+B!M54/(D!P$94)</f>
        <v>0.24948918037782969</v>
      </c>
      <c r="Q120" s="53">
        <f>+B!N54/(D!Q$94)</f>
        <v>0.32690897104743349</v>
      </c>
      <c r="R120" s="53">
        <f>+B!O54/(D!R$94)</f>
        <v>0.27504616366057377</v>
      </c>
      <c r="S120" s="53">
        <f>+B!P54/(D!S$94)</f>
        <v>0.33907611099307083</v>
      </c>
      <c r="T120" s="53">
        <f>+B!Q54/(D!T$94)</f>
        <v>0.57918295631939887</v>
      </c>
      <c r="U120" s="53">
        <f>+B!R54/(D!U$94)</f>
        <v>0.87944870360609684</v>
      </c>
      <c r="V120" s="53">
        <f>+B!S54/(D!V$94)</f>
        <v>0.6742747820461199</v>
      </c>
      <c r="W120" s="53">
        <f>+B!T54/(D!W$94)</f>
        <v>1.1007278825658953</v>
      </c>
      <c r="X120" s="53">
        <f>+B!U54/(D!X$94)</f>
        <v>0.85473425248496537</v>
      </c>
      <c r="Y120" s="53">
        <f>+B!V54/(D!Y$94)</f>
        <v>0.54374604225206946</v>
      </c>
      <c r="Z120" s="53">
        <f>+B!W54/(D!Z$94)</f>
        <v>0.42365131643245413</v>
      </c>
      <c r="AA120" s="53">
        <f>+B!X54/(D!AA$94)</f>
        <v>0.37890162120741433</v>
      </c>
      <c r="AB120" s="53">
        <f>+B!Y54/(D!AB$94)</f>
        <v>0.45431104591421284</v>
      </c>
      <c r="AC120" s="53">
        <f>+B!Z54/(D!AC$94)</f>
        <v>0.49597806097776981</v>
      </c>
      <c r="AD120" s="53">
        <f>+B!AA54/(D!AD$94)</f>
        <v>0.42943888000708397</v>
      </c>
      <c r="AE120" s="53">
        <f>+B!AB54/(D!AE$94)</f>
        <v>0.43920342342054103</v>
      </c>
      <c r="AF120" s="53">
        <f>+B!AC54/(D!AF$94)</f>
        <v>0.42020853560514865</v>
      </c>
      <c r="AG120" s="53">
        <f>+B!AD54/(D!AG$94)</f>
        <v>0.42799826142803632</v>
      </c>
    </row>
    <row r="121" spans="6:33" x14ac:dyDescent="0.25">
      <c r="F121" s="219" t="s">
        <v>24</v>
      </c>
      <c r="G121" s="220"/>
      <c r="H121" s="53">
        <f>+B!E55/(D!H$94)</f>
        <v>3.1770472762804744E-2</v>
      </c>
      <c r="I121" s="53">
        <f>+B!F55/(D!I$94)</f>
        <v>3.5745122415102415E-2</v>
      </c>
      <c r="J121" s="53">
        <f>+B!G55/(D!J$94)</f>
        <v>4.3099767423537827E-2</v>
      </c>
      <c r="K121" s="53">
        <f>+B!H55/(D!K$94)</f>
        <v>4.4715895623538858E-2</v>
      </c>
      <c r="L121" s="53">
        <f>+B!I55/(D!L$94)</f>
        <v>4.7118934895954381E-2</v>
      </c>
      <c r="M121" s="53">
        <f>+B!J55/(D!M$94)</f>
        <v>4.616235857929997E-2</v>
      </c>
      <c r="N121" s="53">
        <f>+B!K55/(D!N$94)</f>
        <v>5.1735154102483492E-2</v>
      </c>
      <c r="O121" s="53">
        <f>+B!L55/(D!O$94)</f>
        <v>5.2325876105379442E-2</v>
      </c>
      <c r="P121" s="53">
        <f>+B!M55/(D!P$94)</f>
        <v>4.4251257302318769E-2</v>
      </c>
      <c r="Q121" s="53">
        <f>+B!N55/(D!Q$94)</f>
        <v>4.6181497229352657E-2</v>
      </c>
      <c r="R121" s="53">
        <f>+B!O55/(D!R$94)</f>
        <v>4.854442551973924E-2</v>
      </c>
      <c r="S121" s="53">
        <f>+B!P55/(D!S$94)</f>
        <v>7.4941878001278689E-2</v>
      </c>
      <c r="T121" s="53">
        <f>+B!Q55/(D!T$94)</f>
        <v>6.8720896590012834E-2</v>
      </c>
      <c r="U121" s="53">
        <f>+B!R55/(D!U$94)</f>
        <v>6.0523492060500991E-2</v>
      </c>
      <c r="V121" s="53">
        <f>+B!S55/(D!V$94)</f>
        <v>5.7659745241978345E-2</v>
      </c>
      <c r="W121" s="53">
        <f>+B!T55/(D!W$94)</f>
        <v>5.8001186122118985E-2</v>
      </c>
      <c r="X121" s="53">
        <f>+B!U55/(D!X$94)</f>
        <v>8.4255907824911297E-2</v>
      </c>
      <c r="Y121" s="53">
        <f>+B!V55/(D!Y$94)</f>
        <v>8.9169854018787506E-2</v>
      </c>
      <c r="Z121" s="53">
        <f>+B!W55/(D!Z$94)</f>
        <v>8.1548508014082324E-2</v>
      </c>
      <c r="AA121" s="53">
        <f>+B!X55/(D!AA$94)</f>
        <v>0.11826703396499949</v>
      </c>
      <c r="AB121" s="53">
        <f>+B!Y55/(D!AB$94)</f>
        <v>0.1483260893085801</v>
      </c>
      <c r="AC121" s="53">
        <f>+B!Z55/(D!AC$94)</f>
        <v>0.12802262435846082</v>
      </c>
      <c r="AD121" s="53">
        <f>+B!AA55/(D!AD$94)</f>
        <v>0.12601490918757915</v>
      </c>
      <c r="AE121" s="53">
        <f>+B!AB55/(D!AE$94)</f>
        <v>0.135964221233034</v>
      </c>
      <c r="AF121" s="53">
        <f>+B!AC55/(D!AF$94)</f>
        <v>0.14721583140288688</v>
      </c>
      <c r="AG121" s="53">
        <f>+B!AD55/(D!AG$94)</f>
        <v>0.12653544384283621</v>
      </c>
    </row>
    <row r="122" spans="6:33" ht="15.75" thickBot="1" x14ac:dyDescent="0.3">
      <c r="F122" s="221" t="s">
        <v>25</v>
      </c>
      <c r="G122" s="222"/>
      <c r="H122" s="54">
        <f>+B!E56/(D!H$94)</f>
        <v>1.4679925829155784E-2</v>
      </c>
      <c r="I122" s="54">
        <f>+B!F56/(D!I$94)</f>
        <v>1.0642227635247883E-2</v>
      </c>
      <c r="J122" s="54">
        <f>+B!G56/(D!J$94)</f>
        <v>7.547381504448108E-3</v>
      </c>
      <c r="K122" s="54">
        <f>+B!H56/(D!K$94)</f>
        <v>1.1275475725154051E-3</v>
      </c>
      <c r="L122" s="54">
        <f>+B!I56/(D!L$94)</f>
        <v>3.2255759421510265E-3</v>
      </c>
      <c r="M122" s="54">
        <f>+B!J56/(D!M$94)</f>
        <v>4.3949849091981536E-3</v>
      </c>
      <c r="N122" s="54">
        <f>+B!K56/(D!N$94)</f>
        <v>8.2444310719899397E-2</v>
      </c>
      <c r="O122" s="54">
        <f>+B!L56/(D!O$94)</f>
        <v>9.9016971951264264E-3</v>
      </c>
      <c r="P122" s="54">
        <f>+B!M56/(D!P$94)</f>
        <v>7.64781758247811E-2</v>
      </c>
      <c r="Q122" s="54">
        <f>+B!N56/(D!Q$94)</f>
        <v>8.5965742484452476E-2</v>
      </c>
      <c r="R122" s="54">
        <f>+B!O56/(D!R$94)</f>
        <v>0.10883867591771781</v>
      </c>
      <c r="S122" s="54">
        <f>+B!P56/(D!S$94)</f>
        <v>0.16684343958920739</v>
      </c>
      <c r="T122" s="54">
        <f>+B!Q56/(D!T$94)</f>
        <v>0.12858553252836616</v>
      </c>
      <c r="U122" s="54">
        <f>+B!R56/(D!U$94)</f>
        <v>8.6028582144940524E-2</v>
      </c>
      <c r="V122" s="54">
        <f>+B!S56/(D!V$94)</f>
        <v>5.887318167169759E-2</v>
      </c>
      <c r="W122" s="54">
        <f>+B!T56/(D!W$94)</f>
        <v>4.4929021799066354E-2</v>
      </c>
      <c r="X122" s="54">
        <f>+B!U56/(D!X$94)</f>
        <v>5.1805694786785053E-2</v>
      </c>
      <c r="Y122" s="54">
        <f>+B!V56/(D!Y$94)</f>
        <v>2.9631621028586349E-2</v>
      </c>
      <c r="Z122" s="54">
        <f>+B!W56/(D!Z$94)</f>
        <v>5.8463902603722577E-2</v>
      </c>
      <c r="AA122" s="54">
        <f>+B!X56/(D!AA$94)</f>
        <v>7.4563359531945747E-2</v>
      </c>
      <c r="AB122" s="54">
        <f>+B!Y56/(D!AB$94)</f>
        <v>0.10090576391041535</v>
      </c>
      <c r="AC122" s="54">
        <f>+B!Z56/(D!AC$94)</f>
        <v>6.7805177511108122E-2</v>
      </c>
      <c r="AD122" s="54">
        <f>+B!AA56/(D!AD$94)</f>
        <v>5.3010139270221523E-2</v>
      </c>
      <c r="AE122" s="54">
        <f>+B!AB56/(D!AE$94)</f>
        <v>4.5511912783169683E-2</v>
      </c>
      <c r="AF122" s="54">
        <f>+B!AC56/(D!AF$94)</f>
        <v>4.7336379610580875E-2</v>
      </c>
      <c r="AG122" s="54">
        <f>+B!AD56/(D!AG$94)</f>
        <v>4.6718794862258189E-2</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7" t="s">
        <v>26</v>
      </c>
      <c r="G126" s="213"/>
      <c r="H126" s="172">
        <f>+'C'!D46/(D!H$94)</f>
        <v>-7.4804923960057446E-2</v>
      </c>
      <c r="I126" s="172">
        <f>+'C'!E46/(D!I$94)</f>
        <v>-0.12825222298145442</v>
      </c>
      <c r="J126" s="172">
        <f>+'C'!F46/(D!J$94)</f>
        <v>-0.14072819426306346</v>
      </c>
      <c r="K126" s="172">
        <f>+'C'!G46/(D!K$94)</f>
        <v>-0.19124628961934714</v>
      </c>
      <c r="L126" s="172">
        <f>+'C'!H46/(D!L$94)</f>
        <v>-0.1962031984955894</v>
      </c>
      <c r="M126" s="172">
        <f>+'C'!I46/(D!M$94)</f>
        <v>-0.26987610067711759</v>
      </c>
      <c r="N126" s="172">
        <f>+'C'!J46/(D!N$94)</f>
        <v>-0.46506655454259666</v>
      </c>
      <c r="O126" s="172">
        <f>+'C'!K46/(D!O$94)</f>
        <v>-0.46543080784720559</v>
      </c>
      <c r="P126" s="172">
        <f>+'C'!L46/(D!P$94)</f>
        <v>-0.48493587724210119</v>
      </c>
      <c r="Q126" s="172">
        <f>+'C'!M46/(D!Q$94)</f>
        <v>-0.65722582398769336</v>
      </c>
      <c r="R126" s="172">
        <f>+'C'!N46/(D!R$94)</f>
        <v>-0.53727808230490293</v>
      </c>
      <c r="S126" s="172">
        <f>+'C'!O46/(D!S$94)</f>
        <v>-0.71126722620203031</v>
      </c>
      <c r="T126" s="172">
        <f>+'C'!P46/(D!T$94)</f>
        <v>-0.9152310021964698</v>
      </c>
      <c r="U126" s="172">
        <f>+'C'!Q46/(D!U$94)</f>
        <v>-1.1327323746372915</v>
      </c>
      <c r="V126" s="172">
        <f>+'C'!R46/(D!V$94)</f>
        <v>-0.88131629712545057</v>
      </c>
      <c r="W126" s="172">
        <f>+'C'!S46/(D!W$94)</f>
        <v>-1.2188903374892495</v>
      </c>
      <c r="X126" s="172">
        <f>+'C'!T46/(D!X$94)</f>
        <v>-1.1361814079630335</v>
      </c>
      <c r="Y126" s="172">
        <f>+'C'!U46/(D!Y$94)</f>
        <v>-0.79368044850046593</v>
      </c>
      <c r="Z126" s="172">
        <f>+'C'!V46/(D!Z$94)</f>
        <v>-0.6928914580516834</v>
      </c>
      <c r="AA126" s="172">
        <f>+'C'!W46/(D!AA$94)</f>
        <v>-0.80244364906285603</v>
      </c>
      <c r="AB126" s="172">
        <f>+'C'!X46/(D!AB$94)</f>
        <v>-0.88284195372664276</v>
      </c>
      <c r="AC126" s="172">
        <f>+'C'!Y46/(D!AC$94)</f>
        <v>-0.85922740742305348</v>
      </c>
      <c r="AD126" s="172">
        <f>+'C'!Z46/(D!AD$94)</f>
        <v>-0.84953132827324407</v>
      </c>
      <c r="AE126" s="172">
        <f>+'C'!AA46/(D!AE$94)</f>
        <v>-0.88900833973988347</v>
      </c>
      <c r="AF126" s="172">
        <f>+'C'!AB46/(D!AF$94)</f>
        <v>-0.81614287680646513</v>
      </c>
      <c r="AG126" s="172">
        <f>+'C'!AC46/(D!AG$94)</f>
        <v>-0.78001260611945999</v>
      </c>
    </row>
    <row r="127" spans="6:33" x14ac:dyDescent="0.25">
      <c r="F127" s="219" t="s">
        <v>16</v>
      </c>
      <c r="G127" s="220"/>
      <c r="H127" s="168">
        <f>+'C'!D47/(D!H$94)</f>
        <v>-1.1458557716424985E-3</v>
      </c>
      <c r="I127" s="168">
        <f>+'C'!E47/(D!I$94)</f>
        <v>-6.4841425630620558E-4</v>
      </c>
      <c r="J127" s="168">
        <f>+'C'!F47/(D!J$94)</f>
        <v>-7.594259650438469E-4</v>
      </c>
      <c r="K127" s="168">
        <f>+'C'!G47/(D!K$94)</f>
        <v>-3.9514955469233566E-3</v>
      </c>
      <c r="L127" s="168">
        <f>+'C'!H47/(D!L$94)</f>
        <v>-3.2487815244686595E-3</v>
      </c>
      <c r="M127" s="168">
        <f>+'C'!I47/(D!M$94)</f>
        <v>-3.4839515908905638E-3</v>
      </c>
      <c r="N127" s="168">
        <f>+'C'!J47/(D!N$94)</f>
        <v>-0.10851043835271927</v>
      </c>
      <c r="O127" s="168">
        <f>+'C'!K47/(D!O$94)</f>
        <v>-9.4933797850181199E-4</v>
      </c>
      <c r="P127" s="168">
        <f>+'C'!L47/(D!P$94)</f>
        <v>-3.1381622298922336E-3</v>
      </c>
      <c r="Q127" s="168">
        <f>+'C'!M47/(D!Q$94)</f>
        <v>-0.10709631843145052</v>
      </c>
      <c r="R127" s="168">
        <f>+'C'!N47/(D!R$94)</f>
        <v>-4.6216435669521163E-3</v>
      </c>
      <c r="S127" s="168">
        <f>+'C'!O47/(D!S$94)</f>
        <v>-4.3126229331977581E-3</v>
      </c>
      <c r="T127" s="168">
        <f>+'C'!P47/(D!T$94)</f>
        <v>-9.6662253443359145E-3</v>
      </c>
      <c r="U127" s="168">
        <f>+'C'!Q47/(D!U$94)</f>
        <v>-1.6392295229921472E-2</v>
      </c>
      <c r="V127" s="168">
        <f>+'C'!R47/(D!V$94)</f>
        <v>-2.1910703191951771E-2</v>
      </c>
      <c r="W127" s="168">
        <f>+'C'!S47/(D!W$94)</f>
        <v>-6.8641076410690116E-3</v>
      </c>
      <c r="X127" s="168">
        <f>+'C'!T47/(D!X$94)</f>
        <v>-5.5083855971426012E-3</v>
      </c>
      <c r="Y127" s="168">
        <f>+'C'!U47/(D!Y$94)</f>
        <v>-8.4195753318419778E-3</v>
      </c>
      <c r="Z127" s="168">
        <f>+'C'!V47/(D!Z$94)</f>
        <v>-1.2014672195778439E-2</v>
      </c>
      <c r="AA127" s="168">
        <f>+'C'!W47/(D!AA$94)</f>
        <v>-1.2731161644403025E-2</v>
      </c>
      <c r="AB127" s="168">
        <f>+'C'!X47/(D!AB$94)</f>
        <v>-1.4518790437707835E-2</v>
      </c>
      <c r="AC127" s="168">
        <f>+'C'!Y47/(D!AC$94)</f>
        <v>-2.0503844417109871E-2</v>
      </c>
      <c r="AD127" s="168">
        <f>+'C'!Z47/(D!AD$94)</f>
        <v>-2.3495935436531987E-2</v>
      </c>
      <c r="AE127" s="168">
        <f>+'C'!AA47/(D!AE$94)</f>
        <v>-2.9398720782027751E-2</v>
      </c>
      <c r="AF127" s="168">
        <f>+'C'!AB47/(D!AF$94)</f>
        <v>-2.832453126143249E-2</v>
      </c>
      <c r="AG127" s="168">
        <f>+'C'!AC47/(D!AG$94)</f>
        <v>-2.8929757803007553E-2</v>
      </c>
    </row>
    <row r="128" spans="6:33" x14ac:dyDescent="0.25">
      <c r="F128" s="223" t="s">
        <v>17</v>
      </c>
      <c r="G128" s="224"/>
      <c r="H128" s="169">
        <f>+'C'!D48/(D!H$94)</f>
        <v>0</v>
      </c>
      <c r="I128" s="169">
        <f>+'C'!E48/(D!I$94)</f>
        <v>0</v>
      </c>
      <c r="J128" s="169">
        <f>+'C'!F48/(D!J$94)</f>
        <v>0</v>
      </c>
      <c r="K128" s="169">
        <f>+'C'!G48/(D!K$94)</f>
        <v>0</v>
      </c>
      <c r="L128" s="169">
        <f>+'C'!H48/(D!L$94)</f>
        <v>0</v>
      </c>
      <c r="M128" s="169">
        <f>+'C'!I48/(D!M$94)</f>
        <v>-1.0011355146237252E-5</v>
      </c>
      <c r="N128" s="169">
        <f>+'C'!J48/(D!N$94)</f>
        <v>0</v>
      </c>
      <c r="O128" s="169">
        <f>+'C'!K48/(D!O$94)</f>
        <v>0</v>
      </c>
      <c r="P128" s="169">
        <f>+'C'!L48/(D!P$94)</f>
        <v>0</v>
      </c>
      <c r="Q128" s="169">
        <f>+'C'!M48/(D!Q$94)</f>
        <v>0</v>
      </c>
      <c r="R128" s="169">
        <f>+'C'!N48/(D!R$94)</f>
        <v>0</v>
      </c>
      <c r="S128" s="169">
        <f>+'C'!O48/(D!S$94)</f>
        <v>-1.8562222094108E-5</v>
      </c>
      <c r="T128" s="169">
        <f>+'C'!P48/(D!T$94)</f>
        <v>-2.6190475092530824E-4</v>
      </c>
      <c r="U128" s="169">
        <f>+'C'!Q48/(D!U$94)</f>
        <v>-3.3858141280946116E-4</v>
      </c>
      <c r="V128" s="169">
        <f>+'C'!R48/(D!V$94)</f>
        <v>-3.5284321715240482E-4</v>
      </c>
      <c r="W128" s="169">
        <f>+'C'!S48/(D!W$94)</f>
        <v>-3.0010841745395779E-4</v>
      </c>
      <c r="X128" s="169">
        <f>+'C'!T48/(D!X$94)</f>
        <v>-4.7470640105456562E-4</v>
      </c>
      <c r="Y128" s="169">
        <f>+'C'!U48/(D!Y$94)</f>
        <v>-9.5977227606011651E-4</v>
      </c>
      <c r="Z128" s="169">
        <f>+'C'!V48/(D!Z$94)</f>
        <v>-1.6094583751696233E-3</v>
      </c>
      <c r="AA128" s="169">
        <f>+'C'!W48/(D!AA$94)</f>
        <v>-1.2411045873459668E-3</v>
      </c>
      <c r="AB128" s="169">
        <f>+'C'!X48/(D!AB$94)</f>
        <v>-1.5912403507180378E-3</v>
      </c>
      <c r="AC128" s="169">
        <f>+'C'!Y48/(D!AC$94)</f>
        <v>-1.4178378360512258E-3</v>
      </c>
      <c r="AD128" s="169">
        <f>+'C'!Z48/(D!AD$94)</f>
        <v>-1.372306272766879E-3</v>
      </c>
      <c r="AE128" s="169">
        <f>+'C'!AA48/(D!AE$94)</f>
        <v>-1.0023991309902592E-3</v>
      </c>
      <c r="AF128" s="169">
        <f>+'C'!AB48/(D!AF$94)</f>
        <v>-1.5737568400905073E-3</v>
      </c>
      <c r="AG128" s="169">
        <f>+'C'!AC48/(D!AG$94)</f>
        <v>-2.0158697475471505E-3</v>
      </c>
    </row>
    <row r="129" spans="6:33" x14ac:dyDescent="0.25">
      <c r="F129" s="219" t="s">
        <v>18</v>
      </c>
      <c r="G129" s="220"/>
      <c r="H129" s="169">
        <f>+'C'!D49/(D!H$94)</f>
        <v>-2.0214625405391247E-3</v>
      </c>
      <c r="I129" s="169">
        <f>+'C'!E49/(D!I$94)</f>
        <v>7.997109161109869E-3</v>
      </c>
      <c r="J129" s="169">
        <f>+'C'!F49/(D!J$94)</f>
        <v>1.2347703653861066E-2</v>
      </c>
      <c r="K129" s="169">
        <f>+'C'!G49/(D!K$94)</f>
        <v>8.7969026828679363E-3</v>
      </c>
      <c r="L129" s="169">
        <f>+'C'!H49/(D!L$94)</f>
        <v>1.4352652663456186E-2</v>
      </c>
      <c r="M129" s="169">
        <f>+'C'!I49/(D!M$94)</f>
        <v>9.9512870153598294E-3</v>
      </c>
      <c r="N129" s="169">
        <f>+'C'!J49/(D!N$94)</f>
        <v>7.3310983967305875E-4</v>
      </c>
      <c r="O129" s="169">
        <f>+'C'!K49/(D!O$94)</f>
        <v>-3.6544408204693406E-3</v>
      </c>
      <c r="P129" s="169">
        <f>+'C'!L49/(D!P$94)</f>
        <v>-2.1354295847179138E-2</v>
      </c>
      <c r="Q129" s="169">
        <f>+'C'!M49/(D!Q$94)</f>
        <v>5.8250011300940473E-3</v>
      </c>
      <c r="R129" s="169">
        <f>+'C'!N49/(D!R$94)</f>
        <v>2.822430172388291E-3</v>
      </c>
      <c r="S129" s="169">
        <f>+'C'!O49/(D!S$94)</f>
        <v>1.1508577698346959E-2</v>
      </c>
      <c r="T129" s="169">
        <f>+'C'!P49/(D!T$94)</f>
        <v>1.1281304641708649E-2</v>
      </c>
      <c r="U129" s="169">
        <f>+'C'!Q49/(D!U$94)</f>
        <v>9.6578283483088976E-3</v>
      </c>
      <c r="V129" s="169">
        <f>+'C'!R49/(D!V$94)</f>
        <v>1.4268635464358224E-2</v>
      </c>
      <c r="W129" s="169">
        <f>+'C'!S49/(D!W$94)</f>
        <v>6.6271615765908287E-2</v>
      </c>
      <c r="X129" s="169">
        <f>+'C'!T49/(D!X$94)</f>
        <v>5.1784795762839252E-2</v>
      </c>
      <c r="Y129" s="169">
        <f>+'C'!U49/(D!Y$94)</f>
        <v>2.8949535675094187E-2</v>
      </c>
      <c r="Z129" s="169">
        <f>+'C'!V49/(D!Z$94)</f>
        <v>4.4962771290714305E-2</v>
      </c>
      <c r="AA129" s="169">
        <f>+'C'!W49/(D!AA$94)</f>
        <v>1.0760612923268097E-2</v>
      </c>
      <c r="AB129" s="169">
        <f>+'C'!X49/(D!AB$94)</f>
        <v>2.1265376935398872E-2</v>
      </c>
      <c r="AC129" s="169">
        <f>+'C'!Y49/(D!AC$94)</f>
        <v>2.9099265313470295E-3</v>
      </c>
      <c r="AD129" s="169">
        <f>+'C'!Z49/(D!AD$94)</f>
        <v>3.3345759899008278E-3</v>
      </c>
      <c r="AE129" s="169">
        <f>+'C'!AA49/(D!AE$94)</f>
        <v>3.647535942319779E-3</v>
      </c>
      <c r="AF129" s="169">
        <f>+'C'!AB49/(D!AF$94)</f>
        <v>2.0764933080644102E-2</v>
      </c>
      <c r="AG129" s="169">
        <f>+'C'!AC49/(D!AG$94)</f>
        <v>3.9701946600229347E-2</v>
      </c>
    </row>
    <row r="130" spans="6:33" x14ac:dyDescent="0.25">
      <c r="F130" s="223" t="s">
        <v>19</v>
      </c>
      <c r="G130" s="224"/>
      <c r="H130" s="169">
        <f>+'C'!D50/(D!H$94)</f>
        <v>0</v>
      </c>
      <c r="I130" s="169">
        <f>+'C'!E50/(D!I$94)</f>
        <v>0</v>
      </c>
      <c r="J130" s="169">
        <f>+'C'!F50/(D!J$94)</f>
        <v>0</v>
      </c>
      <c r="K130" s="169">
        <f>+'C'!G50/(D!K$94)</f>
        <v>0</v>
      </c>
      <c r="L130" s="169">
        <f>+'C'!H50/(D!L$94)</f>
        <v>0</v>
      </c>
      <c r="M130" s="169">
        <f>+'C'!I50/(D!M$94)</f>
        <v>0</v>
      </c>
      <c r="N130" s="169">
        <f>+'C'!J50/(D!N$94)</f>
        <v>0</v>
      </c>
      <c r="O130" s="169">
        <f>+'C'!K50/(D!O$94)</f>
        <v>0</v>
      </c>
      <c r="P130" s="169">
        <f>+'C'!L50/(D!P$94)</f>
        <v>0</v>
      </c>
      <c r="Q130" s="169">
        <f>+'C'!M50/(D!Q$94)</f>
        <v>0</v>
      </c>
      <c r="R130" s="169">
        <f>+'C'!N50/(D!R$94)</f>
        <v>0</v>
      </c>
      <c r="S130" s="169">
        <f>+'C'!O50/(D!S$94)</f>
        <v>0</v>
      </c>
      <c r="T130" s="169">
        <f>+'C'!P50/(D!T$94)</f>
        <v>0</v>
      </c>
      <c r="U130" s="169">
        <f>+'C'!Q50/(D!U$94)</f>
        <v>0</v>
      </c>
      <c r="V130" s="169">
        <f>+'C'!R50/(D!V$94)</f>
        <v>0</v>
      </c>
      <c r="W130" s="169">
        <f>+'C'!S50/(D!W$94)</f>
        <v>3.3182917925228893E-2</v>
      </c>
      <c r="X130" s="169">
        <f>+'C'!T50/(D!X$94)</f>
        <v>-5.9711496987995677E-6</v>
      </c>
      <c r="Y130" s="169">
        <f>+'C'!U50/(D!Y$94)</f>
        <v>1.8871926776462966E-5</v>
      </c>
      <c r="Z130" s="169">
        <f>+'C'!V50/(D!Z$94)</f>
        <v>-1.3085027440403441E-5</v>
      </c>
      <c r="AA130" s="169">
        <f>+'C'!W50/(D!AA$94)</f>
        <v>0</v>
      </c>
      <c r="AB130" s="169">
        <f>+'C'!X50/(D!AB$94)</f>
        <v>0</v>
      </c>
      <c r="AC130" s="169">
        <f>+'C'!Y50/(D!AC$94)</f>
        <v>5.977547744708734E-2</v>
      </c>
      <c r="AD130" s="169">
        <f>+'C'!Z50/(D!AD$94)</f>
        <v>-3.2383862978844574E-4</v>
      </c>
      <c r="AE130" s="169">
        <f>+'C'!AA50/(D!AE$94)</f>
        <v>-2.453633693767202E-4</v>
      </c>
      <c r="AF130" s="169">
        <f>+'C'!AB50/(D!AF$94)</f>
        <v>2.1256538851910093E-2</v>
      </c>
      <c r="AG130" s="169">
        <f>+'C'!AC50/(D!AG$94)</f>
        <v>2.54692428250427E-2</v>
      </c>
    </row>
    <row r="131" spans="6:33" x14ac:dyDescent="0.25">
      <c r="F131" s="219" t="s">
        <v>20</v>
      </c>
      <c r="G131" s="220"/>
      <c r="H131" s="169">
        <f>+'C'!D51/(D!H$94)</f>
        <v>0</v>
      </c>
      <c r="I131" s="169">
        <f>+'C'!E51/(D!I$94)</f>
        <v>0</v>
      </c>
      <c r="J131" s="169">
        <f>+'C'!F51/(D!J$94)</f>
        <v>0</v>
      </c>
      <c r="K131" s="169">
        <f>+'C'!G51/(D!K$94)</f>
        <v>0</v>
      </c>
      <c r="L131" s="169">
        <f>+'C'!H51/(D!L$94)</f>
        <v>0</v>
      </c>
      <c r="M131" s="169">
        <f>+'C'!I51/(D!M$94)</f>
        <v>0</v>
      </c>
      <c r="N131" s="169">
        <f>+'C'!J51/(D!N$94)</f>
        <v>0</v>
      </c>
      <c r="O131" s="169">
        <f>+'C'!K51/(D!O$94)</f>
        <v>0</v>
      </c>
      <c r="P131" s="169">
        <f>+'C'!L51/(D!P$94)</f>
        <v>0</v>
      </c>
      <c r="Q131" s="169">
        <f>+'C'!M51/(D!Q$94)</f>
        <v>0</v>
      </c>
      <c r="R131" s="169">
        <f>+'C'!N51/(D!R$94)</f>
        <v>-6.8672266968084942E-6</v>
      </c>
      <c r="S131" s="169">
        <f>+'C'!O51/(D!S$94)</f>
        <v>-6.1874073647026666E-6</v>
      </c>
      <c r="T131" s="169">
        <f>+'C'!P51/(D!T$94)</f>
        <v>5.335096778108131E-5</v>
      </c>
      <c r="U131" s="169">
        <f>+'C'!Q51/(D!U$94)</f>
        <v>0</v>
      </c>
      <c r="V131" s="169">
        <f>+'C'!R51/(D!V$94)</f>
        <v>1.2908898188502614E-5</v>
      </c>
      <c r="W131" s="169">
        <f>+'C'!S51/(D!W$94)</f>
        <v>4.0130776752564124E-4</v>
      </c>
      <c r="X131" s="169">
        <f>+'C'!T51/(D!X$94)</f>
        <v>-5.9711496987995677E-6</v>
      </c>
      <c r="Y131" s="169">
        <f>+'C'!U51/(D!Y$94)</f>
        <v>-5.3919790789894183E-6</v>
      </c>
      <c r="Z131" s="169">
        <f>+'C'!V51/(D!Z$94)</f>
        <v>-1.3085027440403441E-5</v>
      </c>
      <c r="AA131" s="169">
        <f>+'C'!W51/(D!AA$94)</f>
        <v>-5.2477995236615929E-6</v>
      </c>
      <c r="AB131" s="169">
        <f>+'C'!X51/(D!AB$94)</f>
        <v>-3.4073669180257767E-5</v>
      </c>
      <c r="AC131" s="169">
        <f>+'C'!Y51/(D!AC$94)</f>
        <v>-1.0960841126580549E-4</v>
      </c>
      <c r="AD131" s="169">
        <f>+'C'!Z51/(D!AD$94)</f>
        <v>-2.4368055310813741E-4</v>
      </c>
      <c r="AE131" s="169">
        <f>+'C'!AA51/(D!AE$94)</f>
        <v>-5.3261804572019749E-4</v>
      </c>
      <c r="AF131" s="169">
        <f>+'C'!AB51/(D!AF$94)</f>
        <v>-5.0706507224920077E-4</v>
      </c>
      <c r="AG131" s="169">
        <f>+'C'!AC51/(D!AG$94)</f>
        <v>-7.7023176825841773E-4</v>
      </c>
    </row>
    <row r="132" spans="6:33" x14ac:dyDescent="0.25">
      <c r="F132" s="223" t="s">
        <v>21</v>
      </c>
      <c r="G132" s="224"/>
      <c r="H132" s="169">
        <f>+'C'!D52/(D!H$94)</f>
        <v>3.1921812204342433E-2</v>
      </c>
      <c r="I132" s="169">
        <f>+'C'!E52/(D!I$94)</f>
        <v>3.0187285932477794E-2</v>
      </c>
      <c r="J132" s="169">
        <f>+'C'!F52/(D!J$94)</f>
        <v>2.2529636962967458E-2</v>
      </c>
      <c r="K132" s="169">
        <f>+'C'!G52/(D!K$94)</f>
        <v>1.3591519387618127E-2</v>
      </c>
      <c r="L132" s="169">
        <f>+'C'!H52/(D!L$94)</f>
        <v>1.1417146500275576E-2</v>
      </c>
      <c r="M132" s="169">
        <f>+'C'!I52/(D!M$94)</f>
        <v>1.0011355146237251E-3</v>
      </c>
      <c r="N132" s="169">
        <f>+'C'!J52/(D!N$94)</f>
        <v>9.2147834014460854E-3</v>
      </c>
      <c r="O132" s="169">
        <f>+'C'!K52/(D!O$94)</f>
        <v>-1.275991906588457E-2</v>
      </c>
      <c r="P132" s="169">
        <f>+'C'!L52/(D!P$94)</f>
        <v>-1.123187357028769E-2</v>
      </c>
      <c r="Q132" s="169">
        <f>+'C'!M52/(D!Q$94)</f>
        <v>-3.3591978657859074E-2</v>
      </c>
      <c r="R132" s="169">
        <f>+'C'!N52/(D!R$94)</f>
        <v>-2.9233784048313758E-2</v>
      </c>
      <c r="S132" s="169">
        <f>+'C'!O52/(D!S$94)</f>
        <v>-4.8954767069527498E-2</v>
      </c>
      <c r="T132" s="169">
        <f>+'C'!P52/(D!T$94)</f>
        <v>-5.9660932243189198E-2</v>
      </c>
      <c r="U132" s="169">
        <f>+'C'!Q52/(D!U$94)</f>
        <v>-4.7042171172416963E-2</v>
      </c>
      <c r="V132" s="169">
        <f>+'C'!R52/(D!V$94)</f>
        <v>-3.0589785740688363E-2</v>
      </c>
      <c r="W132" s="169">
        <f>+'C'!S52/(D!W$94)</f>
        <v>-2.8587071578870027E-2</v>
      </c>
      <c r="X132" s="169">
        <f>+'C'!T52/(D!X$94)</f>
        <v>-4.3592378376086247E-2</v>
      </c>
      <c r="Y132" s="169">
        <f>+'C'!U52/(D!Y$94)</f>
        <v>-5.2949234555676093E-2</v>
      </c>
      <c r="Z132" s="169">
        <f>+'C'!V52/(D!Z$94)</f>
        <v>-4.3667353574114366E-2</v>
      </c>
      <c r="AA132" s="169">
        <f>+'C'!W52/(D!AA$94)</f>
        <v>-5.0583539608574098E-2</v>
      </c>
      <c r="AB132" s="169">
        <f>+'C'!X52/(D!AB$94)</f>
        <v>-4.6210710142265583E-2</v>
      </c>
      <c r="AC132" s="169">
        <f>+'C'!Y52/(D!AC$94)</f>
        <v>-4.4886412290948412E-2</v>
      </c>
      <c r="AD132" s="169">
        <f>+'C'!Z52/(D!AD$94)</f>
        <v>-4.6991870873063973E-2</v>
      </c>
      <c r="AE132" s="169">
        <f>+'C'!AA52/(D!AE$94)</f>
        <v>-4.1777601990704474E-2</v>
      </c>
      <c r="AF132" s="169">
        <f>+'C'!AB52/(D!AF$94)</f>
        <v>-3.4115585409741959E-2</v>
      </c>
      <c r="AG132" s="169">
        <f>+'C'!AC52/(D!AG$94)</f>
        <v>-2.5616655603656752E-2</v>
      </c>
    </row>
    <row r="133" spans="6:33" x14ac:dyDescent="0.25">
      <c r="F133" s="219" t="s">
        <v>22</v>
      </c>
      <c r="G133" s="220"/>
      <c r="H133" s="169">
        <f>+'C'!D53/(D!H$94)</f>
        <v>-2.014976564473224E-2</v>
      </c>
      <c r="I133" s="169">
        <f>+'C'!E53/(D!I$94)</f>
        <v>-4.6160919675132257E-2</v>
      </c>
      <c r="J133" s="169">
        <f>+'C'!F53/(D!J$94)</f>
        <v>-6.6810733665462377E-2</v>
      </c>
      <c r="K133" s="169">
        <f>+'C'!G53/(D!K$94)</f>
        <v>-7.1837985881341854E-2</v>
      </c>
      <c r="L133" s="169">
        <f>+'C'!H53/(D!L$94)</f>
        <v>-2.6570391753690109E-2</v>
      </c>
      <c r="M133" s="169">
        <f>+'C'!I53/(D!M$94)</f>
        <v>-7.0009406537637098E-2</v>
      </c>
      <c r="N133" s="169">
        <f>+'C'!J53/(D!N$94)</f>
        <v>-7.24455070732474E-2</v>
      </c>
      <c r="O133" s="169">
        <f>+'C'!K53/(D!O$94)</f>
        <v>-8.4899397496769571E-2</v>
      </c>
      <c r="P133" s="169">
        <f>+'C'!L53/(D!P$94)</f>
        <v>-8.1602784179992324E-2</v>
      </c>
      <c r="Q133" s="169">
        <f>+'C'!M53/(D!Q$94)</f>
        <v>-6.7773290274627959E-2</v>
      </c>
      <c r="R133" s="169">
        <f>+'C'!N53/(D!R$94)</f>
        <v>-7.935767170831895E-2</v>
      </c>
      <c r="S133" s="169">
        <f>+'C'!O53/(D!S$94)</f>
        <v>-9.331847787444561E-2</v>
      </c>
      <c r="T133" s="169">
        <f>+'C'!P53/(D!T$94)</f>
        <v>-8.6292765341908967E-2</v>
      </c>
      <c r="U133" s="169">
        <f>+'C'!Q53/(D!U$94)</f>
        <v>-6.4883760010827712E-2</v>
      </c>
      <c r="V133" s="169">
        <f>+'C'!R53/(D!V$94)</f>
        <v>-6.8735579887713588E-2</v>
      </c>
      <c r="W133" s="169">
        <f>+'C'!S53/(D!W$94)</f>
        <v>-8.1842357145903169E-2</v>
      </c>
      <c r="X133" s="169">
        <f>+'C'!T53/(D!X$94)</f>
        <v>-0.14888763216471781</v>
      </c>
      <c r="Y133" s="169">
        <f>+'C'!U53/(D!Y$94)</f>
        <v>-9.9099183492746531E-2</v>
      </c>
      <c r="Z133" s="169">
        <f>+'C'!V53/(D!Z$94)</f>
        <v>-0.11917842992719455</v>
      </c>
      <c r="AA133" s="169">
        <f>+'C'!W53/(D!AA$94)</f>
        <v>-0.17990506327016673</v>
      </c>
      <c r="AB133" s="169">
        <f>+'C'!X53/(D!AB$94)</f>
        <v>-0.14520153384475046</v>
      </c>
      <c r="AC133" s="169">
        <f>+'C'!Y53/(D!AC$94)</f>
        <v>-0.16839741301150057</v>
      </c>
      <c r="AD133" s="169">
        <f>+'C'!Z53/(D!AD$94)</f>
        <v>-0.19271604795479735</v>
      </c>
      <c r="AE133" s="169">
        <f>+'C'!AA53/(D!AE$94)</f>
        <v>-0.20485447553986605</v>
      </c>
      <c r="AF133" s="169">
        <f>+'C'!AB53/(D!AF$94)</f>
        <v>-0.18453149211615275</v>
      </c>
      <c r="AG133" s="169">
        <f>+'C'!AC53/(D!AG$94)</f>
        <v>-0.2212444687828988</v>
      </c>
    </row>
    <row r="134" spans="6:33" x14ac:dyDescent="0.25">
      <c r="F134" s="223" t="s">
        <v>23</v>
      </c>
      <c r="G134" s="224"/>
      <c r="H134" s="169">
        <f>+'C'!D54/(D!H$94)</f>
        <v>-3.8342928509584359E-2</v>
      </c>
      <c r="I134" s="169">
        <f>+'C'!E54/(D!I$94)</f>
        <v>-7.3322272411514428E-2</v>
      </c>
      <c r="J134" s="169">
        <f>+'C'!F54/(D!J$94)</f>
        <v>-5.7641368309747781E-2</v>
      </c>
      <c r="K134" s="169">
        <f>+'C'!G54/(D!K$94)</f>
        <v>-9.2001787065513735E-2</v>
      </c>
      <c r="L134" s="169">
        <f>+'C'!H54/(D!L$94)</f>
        <v>-0.1437005685019441</v>
      </c>
      <c r="M134" s="169">
        <f>+'C'!I54/(D!M$94)</f>
        <v>-0.1568679237863915</v>
      </c>
      <c r="N134" s="169">
        <f>+'C'!J54/(D!N$94)</f>
        <v>-0.15990958377868594</v>
      </c>
      <c r="O134" s="169">
        <f>+'C'!K54/(D!O$94)</f>
        <v>-0.30097076299083253</v>
      </c>
      <c r="P134" s="169">
        <f>+'C'!L54/(D!P$94)</f>
        <v>-0.2484748249095817</v>
      </c>
      <c r="Q134" s="169">
        <f>+'C'!M54/(D!Q$94)</f>
        <v>-0.32467121401505133</v>
      </c>
      <c r="R134" s="169">
        <f>+'C'!N54/(D!R$94)</f>
        <v>-0.26957985120991423</v>
      </c>
      <c r="S134" s="169">
        <f>+'C'!O54/(D!S$94)</f>
        <v>-0.33475730065250836</v>
      </c>
      <c r="T134" s="169">
        <f>+'C'!P54/(D!T$94)</f>
        <v>-0.57569574306170812</v>
      </c>
      <c r="U134" s="169">
        <f>+'C'!Q54/(D!U$94)</f>
        <v>-0.86956790701032805</v>
      </c>
      <c r="V134" s="169">
        <f>+'C'!R54/(D!V$94)</f>
        <v>-0.66072474191425501</v>
      </c>
      <c r="W134" s="169">
        <f>+'C'!S54/(D!W$94)</f>
        <v>-1.0995169799977962</v>
      </c>
      <c r="X134" s="169">
        <f>+'C'!T54/(D!X$94)</f>
        <v>-0.85400875779656116</v>
      </c>
      <c r="Y134" s="169">
        <f>+'C'!U54/(D!Y$94)</f>
        <v>-0.54288871757851009</v>
      </c>
      <c r="Z134" s="169">
        <f>+'C'!V54/(D!Z$94)</f>
        <v>-0.42244487690244892</v>
      </c>
      <c r="AA134" s="169">
        <f>+'C'!W54/(D!AA$94)</f>
        <v>-0.37709375427151293</v>
      </c>
      <c r="AB134" s="169">
        <f>+'C'!X54/(D!AB$94)</f>
        <v>-0.45021879824566391</v>
      </c>
      <c r="AC134" s="169">
        <f>+'C'!Y54/(D!AC$94)</f>
        <v>-0.49477236845384598</v>
      </c>
      <c r="AD134" s="169">
        <f>+'C'!Z54/(D!AD$94)</f>
        <v>-0.41169829447619816</v>
      </c>
      <c r="AE134" s="169">
        <f>+'C'!AA54/(D!AE$94)</f>
        <v>-0.43762950717307569</v>
      </c>
      <c r="AF134" s="169">
        <f>+'C'!AB54/(D!AF$94)</f>
        <v>-0.41979731819899535</v>
      </c>
      <c r="AG134" s="169">
        <f>+'C'!AC54/(D!AG$94)</f>
        <v>-0.39731060624005621</v>
      </c>
    </row>
    <row r="135" spans="6:33" x14ac:dyDescent="0.25">
      <c r="F135" s="219" t="s">
        <v>24</v>
      </c>
      <c r="G135" s="220"/>
      <c r="H135" s="169">
        <f>+'C'!D55/(D!H$94)</f>
        <v>-3.0386797868745881E-2</v>
      </c>
      <c r="I135" s="169">
        <f>+'C'!E55/(D!I$94)</f>
        <v>-3.5662784096841309E-2</v>
      </c>
      <c r="J135" s="169">
        <f>+'C'!F55/(D!J$94)</f>
        <v>-4.2837249805991809E-2</v>
      </c>
      <c r="K135" s="169">
        <f>+'C'!G55/(D!K$94)</f>
        <v>-4.4715895623538858E-2</v>
      </c>
      <c r="L135" s="169">
        <f>+'C'!H55/(D!L$94)</f>
        <v>-4.5227679937067271E-2</v>
      </c>
      <c r="M135" s="169">
        <f>+'C'!I55/(D!M$94)</f>
        <v>-4.6062245027837595E-2</v>
      </c>
      <c r="N135" s="169">
        <f>+'C'!J55/(D!N$94)</f>
        <v>-5.1704607859163781E-2</v>
      </c>
      <c r="O135" s="169">
        <f>+'C'!K55/(D!O$94)</f>
        <v>-5.2295252299621321E-2</v>
      </c>
      <c r="P135" s="169">
        <f>+'C'!L55/(D!P$94)</f>
        <v>-4.2655760680387025E-2</v>
      </c>
      <c r="Q135" s="169">
        <f>+'C'!M55/(D!Q$94)</f>
        <v>-4.3952281254345991E-2</v>
      </c>
      <c r="R135" s="169">
        <f>+'C'!N55/(D!R$94)</f>
        <v>-4.8462018799377539E-2</v>
      </c>
      <c r="S135" s="169">
        <f>+'C'!O55/(D!S$94)</f>
        <v>-7.4595383188855349E-2</v>
      </c>
      <c r="T135" s="169">
        <f>+'C'!P55/(D!T$94)</f>
        <v>-6.6431655063406425E-2</v>
      </c>
      <c r="U135" s="169">
        <f>+'C'!Q55/(D!U$94)</f>
        <v>-5.8149293129215136E-2</v>
      </c>
      <c r="V135" s="169">
        <f>+'C'!R55/(D!V$94)</f>
        <v>-5.4462641457292529E-2</v>
      </c>
      <c r="W135" s="169">
        <f>+'C'!S55/(D!W$94)</f>
        <v>-5.6765856124692225E-2</v>
      </c>
      <c r="X135" s="169">
        <f>+'C'!T55/(D!X$94)</f>
        <v>-8.3694619753224148E-2</v>
      </c>
      <c r="Y135" s="169">
        <f>+'C'!U55/(D!Y$94)</f>
        <v>-8.8700751838915431E-2</v>
      </c>
      <c r="Z135" s="169">
        <f>+'C'!V55/(D!Z$94)</f>
        <v>-8.0480769774945407E-2</v>
      </c>
      <c r="AA135" s="169">
        <f>+'C'!W55/(D!AA$94)</f>
        <v>-0.11709415077146113</v>
      </c>
      <c r="AB135" s="169">
        <f>+'C'!X55/(D!AB$94)</f>
        <v>-0.14542642006134016</v>
      </c>
      <c r="AC135" s="169">
        <f>+'C'!Y55/(D!AC$94)</f>
        <v>-0.12406257853208331</v>
      </c>
      <c r="AD135" s="169">
        <f>+'C'!Z55/(D!AD$94)</f>
        <v>-0.12302982241200448</v>
      </c>
      <c r="AE135" s="169">
        <f>+'C'!AA55/(D!AE$94)</f>
        <v>-0.13174217593802726</v>
      </c>
      <c r="AF135" s="169">
        <f>+'C'!AB55/(D!AF$94)</f>
        <v>-0.14199677139095607</v>
      </c>
      <c r="AG135" s="169">
        <f>+'C'!AC55/(D!AG$94)</f>
        <v>-0.12272850883512836</v>
      </c>
    </row>
    <row r="136" spans="6:33" ht="15.75" thickBot="1" x14ac:dyDescent="0.3">
      <c r="F136" s="221" t="s">
        <v>25</v>
      </c>
      <c r="G136" s="222"/>
      <c r="H136" s="170">
        <f>+'C'!D56/(D!H$94)</f>
        <v>-1.4679925829155784E-2</v>
      </c>
      <c r="I136" s="170">
        <f>+'C'!E56/(D!I$94)</f>
        <v>-1.0642227635247883E-2</v>
      </c>
      <c r="J136" s="170">
        <f>+'C'!F56/(D!J$94)</f>
        <v>-7.547381504448108E-3</v>
      </c>
      <c r="K136" s="170">
        <f>+'C'!G56/(D!K$94)</f>
        <v>-1.1275475725154051E-3</v>
      </c>
      <c r="L136" s="170">
        <f>+'C'!H56/(D!L$94)</f>
        <v>-3.2255759421510265E-3</v>
      </c>
      <c r="M136" s="170">
        <f>+'C'!I56/(D!M$94)</f>
        <v>-4.3949849091981536E-3</v>
      </c>
      <c r="N136" s="170">
        <f>+'C'!J56/(D!N$94)</f>
        <v>-8.2444310719899397E-2</v>
      </c>
      <c r="O136" s="170">
        <f>+'C'!K56/(D!O$94)</f>
        <v>-9.9016971951264264E-3</v>
      </c>
      <c r="P136" s="170">
        <f>+'C'!L56/(D!P$94)</f>
        <v>-7.64781758247811E-2</v>
      </c>
      <c r="Q136" s="170">
        <f>+'C'!M56/(D!Q$94)</f>
        <v>-8.5965742484452476E-2</v>
      </c>
      <c r="R136" s="170">
        <f>+'C'!N56/(D!R$94)</f>
        <v>-0.10883867591771781</v>
      </c>
      <c r="S136" s="170">
        <f>+'C'!O56/(D!S$94)</f>
        <v>-0.16681250255238389</v>
      </c>
      <c r="T136" s="170">
        <f>+'C'!P56/(D!T$94)</f>
        <v>-0.12855643200048555</v>
      </c>
      <c r="U136" s="170">
        <f>+'C'!Q56/(D!U$94)</f>
        <v>-8.6020324061701264E-2</v>
      </c>
      <c r="V136" s="170">
        <f>+'C'!R56/(D!V$94)</f>
        <v>-5.8821546078943583E-2</v>
      </c>
      <c r="W136" s="170">
        <f>+'C'!S56/(D!W$94)</f>
        <v>-4.486969804212778E-2</v>
      </c>
      <c r="X136" s="170">
        <f>+'C'!T56/(D!X$94)</f>
        <v>-5.1787781337688653E-2</v>
      </c>
      <c r="Y136" s="170">
        <f>+'C'!U56/(D!Y$94)</f>
        <v>-2.9623533059967865E-2</v>
      </c>
      <c r="Z136" s="170">
        <f>+'C'!V56/(D!Z$94)</f>
        <v>-5.8429881532377527E-2</v>
      </c>
      <c r="AA136" s="170">
        <f>+'C'!W56/(D!AA$94)</f>
        <v>-7.4552863932898422E-2</v>
      </c>
      <c r="AB136" s="170">
        <f>+'C'!X56/(D!AB$94)</f>
        <v>-0.10090576391041535</v>
      </c>
      <c r="AC136" s="170">
        <f>+'C'!Y56/(D!AC$94)</f>
        <v>-6.7762748448682644E-2</v>
      </c>
      <c r="AD136" s="170">
        <f>+'C'!Z56/(D!AD$94)</f>
        <v>-5.2994107654885464E-2</v>
      </c>
      <c r="AE136" s="170">
        <f>+'C'!AA56/(D!AE$94)</f>
        <v>-4.5473013712414835E-2</v>
      </c>
      <c r="AF136" s="170">
        <f>+'C'!AB56/(D!AF$94)</f>
        <v>-4.731782844940103E-2</v>
      </c>
      <c r="AG136" s="170">
        <f>+'C'!AC56/(D!AG$94)</f>
        <v>-4.6567696764178781E-2</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7" t="s">
        <v>26</v>
      </c>
      <c r="G140" s="213"/>
      <c r="H140" s="172">
        <f>('C'!D46/2)/(D!H$94)</f>
        <v>-3.7402461980028723E-2</v>
      </c>
      <c r="I140" s="172">
        <f>('C'!E46/2)/(D!I$94)</f>
        <v>-6.4126111490727208E-2</v>
      </c>
      <c r="J140" s="172">
        <f>('C'!F46/2)/(D!J$94)</f>
        <v>-7.036409713153173E-2</v>
      </c>
      <c r="K140" s="172">
        <f>('C'!G46/2)/(D!K$94)</f>
        <v>-9.5623144809673571E-2</v>
      </c>
      <c r="L140" s="172">
        <f>('C'!H46/2)/(D!L$94)</f>
        <v>-9.8101599247794699E-2</v>
      </c>
      <c r="M140" s="172">
        <f>('C'!I46/2)/(D!M$94)</f>
        <v>-0.1349380503385588</v>
      </c>
      <c r="N140" s="172">
        <f>('C'!J46/2)/(D!N$94)</f>
        <v>-0.23253327727129833</v>
      </c>
      <c r="O140" s="172">
        <f>('C'!K46/2)/(D!O$94)</f>
        <v>-0.23271540392360279</v>
      </c>
      <c r="P140" s="172">
        <f>('C'!L46/2)/(D!P$94)</f>
        <v>-0.24246793862105059</v>
      </c>
      <c r="Q140" s="172">
        <f>('C'!M46/2)/(D!Q$94)</f>
        <v>-0.32861291199384668</v>
      </c>
      <c r="R140" s="172">
        <f>('C'!N46/2)/(D!R$94)</f>
        <v>-0.26863904115245146</v>
      </c>
      <c r="S140" s="172">
        <f>('C'!O46/2)/(D!S$94)</f>
        <v>-0.35563361310101516</v>
      </c>
      <c r="T140" s="172">
        <f>('C'!P46/2)/(D!T$94)</f>
        <v>-0.4576155010982349</v>
      </c>
      <c r="U140" s="172">
        <f>('C'!Q46/2)/(D!U$94)</f>
        <v>-0.56636618731864574</v>
      </c>
      <c r="V140" s="172">
        <f>('C'!R46/2)/(D!V$94)</f>
        <v>-0.44065814856272528</v>
      </c>
      <c r="W140" s="172">
        <f>('C'!S46/2)/(D!W$94)</f>
        <v>-0.60944516874462473</v>
      </c>
      <c r="X140" s="172">
        <f>('C'!T46/2)/(D!X$94)</f>
        <v>-0.56809070398151673</v>
      </c>
      <c r="Y140" s="172">
        <f>('C'!U46/2)/(D!Y$94)</f>
        <v>-0.39684022425023296</v>
      </c>
      <c r="Z140" s="172">
        <f>('C'!V46/2)/(D!Z$94)</f>
        <v>-0.3464457290258417</v>
      </c>
      <c r="AA140" s="172">
        <f>('C'!W46/2)/(D!AA$94)</f>
        <v>-0.40122182453142802</v>
      </c>
      <c r="AB140" s="172">
        <f>('C'!X46/2)/(D!AB$94)</f>
        <v>-0.44142097686332138</v>
      </c>
      <c r="AC140" s="172">
        <f>('C'!Y46/2)/(D!AC$94)</f>
        <v>-0.42961370371152674</v>
      </c>
      <c r="AD140" s="172">
        <f>('C'!Z46/2)/(D!AD$94)</f>
        <v>-0.42476566413662203</v>
      </c>
      <c r="AE140" s="172">
        <f>('C'!AA46/2)/(D!AE$94)</f>
        <v>-0.44450416986994173</v>
      </c>
      <c r="AF140" s="172">
        <f>('C'!AB46/2)/(D!AF$94)</f>
        <v>-0.40807143840323257</v>
      </c>
      <c r="AG140" s="172">
        <f>('C'!AC46/2)/(D!AG$94)</f>
        <v>-0.39000630305973</v>
      </c>
    </row>
    <row r="141" spans="6:33" x14ac:dyDescent="0.25">
      <c r="F141" s="219" t="s">
        <v>16</v>
      </c>
      <c r="G141" s="220"/>
      <c r="H141" s="168">
        <f>('C'!D47/2)/(D!H$94)</f>
        <v>-5.7292788582124924E-4</v>
      </c>
      <c r="I141" s="168">
        <f>('C'!E47/2)/(D!I$94)</f>
        <v>-3.2420712815310279E-4</v>
      </c>
      <c r="J141" s="168">
        <f>('C'!F47/2)/(D!J$94)</f>
        <v>-3.7971298252192345E-4</v>
      </c>
      <c r="K141" s="168">
        <f>('C'!G47/2)/(D!K$94)</f>
        <v>-1.9757477734616783E-3</v>
      </c>
      <c r="L141" s="168">
        <f>('C'!H47/2)/(D!L$94)</f>
        <v>-1.6243907622343298E-3</v>
      </c>
      <c r="M141" s="168">
        <f>('C'!I47/2)/(D!M$94)</f>
        <v>-1.7419757954452819E-3</v>
      </c>
      <c r="N141" s="168">
        <f>('C'!J47/2)/(D!N$94)</f>
        <v>-5.4255219176359636E-2</v>
      </c>
      <c r="O141" s="168">
        <f>('C'!K47/2)/(D!O$94)</f>
        <v>-4.7466898925090599E-4</v>
      </c>
      <c r="P141" s="168">
        <f>('C'!L47/2)/(D!P$94)</f>
        <v>-1.5690811149461168E-3</v>
      </c>
      <c r="Q141" s="168">
        <f>('C'!M47/2)/(D!Q$94)</f>
        <v>-5.3548159215725262E-2</v>
      </c>
      <c r="R141" s="168">
        <f>('C'!N47/2)/(D!R$94)</f>
        <v>-2.3108217834760581E-3</v>
      </c>
      <c r="S141" s="168">
        <f>('C'!O47/2)/(D!S$94)</f>
        <v>-2.1563114665988791E-3</v>
      </c>
      <c r="T141" s="168">
        <f>('C'!P47/2)/(D!T$94)</f>
        <v>-4.8331126721679572E-3</v>
      </c>
      <c r="U141" s="168">
        <f>('C'!Q47/2)/(D!U$94)</f>
        <v>-8.196147614960736E-3</v>
      </c>
      <c r="V141" s="168">
        <f>('C'!R47/2)/(D!V$94)</f>
        <v>-1.0955351595975885E-2</v>
      </c>
      <c r="W141" s="168">
        <f>('C'!S47/2)/(D!W$94)</f>
        <v>-3.4320538205345058E-3</v>
      </c>
      <c r="X141" s="168">
        <f>('C'!T47/2)/(D!X$94)</f>
        <v>-2.7541927985713006E-3</v>
      </c>
      <c r="Y141" s="168">
        <f>('C'!U47/2)/(D!Y$94)</f>
        <v>-4.2097876659209889E-3</v>
      </c>
      <c r="Z141" s="168">
        <f>('C'!V47/2)/(D!Z$94)</f>
        <v>-6.0073360978892196E-3</v>
      </c>
      <c r="AA141" s="168">
        <f>('C'!W47/2)/(D!AA$94)</f>
        <v>-6.3655808222015126E-3</v>
      </c>
      <c r="AB141" s="168">
        <f>('C'!X47/2)/(D!AB$94)</f>
        <v>-7.2593952188539177E-3</v>
      </c>
      <c r="AC141" s="168">
        <f>('C'!Y47/2)/(D!AC$94)</f>
        <v>-1.0251922208554936E-2</v>
      </c>
      <c r="AD141" s="168">
        <f>('C'!Z47/2)/(D!AD$94)</f>
        <v>-1.1747967718265993E-2</v>
      </c>
      <c r="AE141" s="168">
        <f>('C'!AA47/2)/(D!AE$94)</f>
        <v>-1.4699360391013876E-2</v>
      </c>
      <c r="AF141" s="168">
        <f>('C'!AB47/2)/(D!AF$94)</f>
        <v>-1.4162265630716245E-2</v>
      </c>
      <c r="AG141" s="168">
        <f>('C'!AC47/2)/(D!AG$94)</f>
        <v>-1.4464878901503777E-2</v>
      </c>
    </row>
    <row r="142" spans="6:33" x14ac:dyDescent="0.25">
      <c r="F142" s="223" t="s">
        <v>17</v>
      </c>
      <c r="G142" s="224"/>
      <c r="H142" s="169">
        <f>('C'!D48/2)/(D!H$94)</f>
        <v>0</v>
      </c>
      <c r="I142" s="169">
        <f>('C'!E48/2)/(D!I$94)</f>
        <v>0</v>
      </c>
      <c r="J142" s="169">
        <f>('C'!F48/2)/(D!J$94)</f>
        <v>0</v>
      </c>
      <c r="K142" s="169">
        <f>('C'!G48/2)/(D!K$94)</f>
        <v>0</v>
      </c>
      <c r="L142" s="169">
        <f>('C'!H48/2)/(D!L$94)</f>
        <v>0</v>
      </c>
      <c r="M142" s="169">
        <f>('C'!I48/2)/(D!M$94)</f>
        <v>-5.0056775731186262E-6</v>
      </c>
      <c r="N142" s="169">
        <f>('C'!J48/2)/(D!N$94)</f>
        <v>0</v>
      </c>
      <c r="O142" s="169">
        <f>('C'!K48/2)/(D!O$94)</f>
        <v>0</v>
      </c>
      <c r="P142" s="169">
        <f>('C'!L48/2)/(D!P$94)</f>
        <v>0</v>
      </c>
      <c r="Q142" s="169">
        <f>('C'!M48/2)/(D!Q$94)</f>
        <v>0</v>
      </c>
      <c r="R142" s="169">
        <f>('C'!N48/2)/(D!R$94)</f>
        <v>0</v>
      </c>
      <c r="S142" s="169">
        <f>('C'!O48/2)/(D!S$94)</f>
        <v>-9.2811110470539999E-6</v>
      </c>
      <c r="T142" s="169">
        <f>('C'!P48/2)/(D!T$94)</f>
        <v>-1.3095237546265412E-4</v>
      </c>
      <c r="U142" s="169">
        <f>('C'!Q48/2)/(D!U$94)</f>
        <v>-1.6929070640473058E-4</v>
      </c>
      <c r="V142" s="169">
        <f>('C'!R48/2)/(D!V$94)</f>
        <v>-1.7642160857620241E-4</v>
      </c>
      <c r="W142" s="169">
        <f>('C'!S48/2)/(D!W$94)</f>
        <v>-1.5005420872697889E-4</v>
      </c>
      <c r="X142" s="169">
        <f>('C'!T48/2)/(D!X$94)</f>
        <v>-2.3735320052728281E-4</v>
      </c>
      <c r="Y142" s="169">
        <f>('C'!U48/2)/(D!Y$94)</f>
        <v>-4.7988613803005826E-4</v>
      </c>
      <c r="Z142" s="169">
        <f>('C'!V48/2)/(D!Z$94)</f>
        <v>-8.0472918758481163E-4</v>
      </c>
      <c r="AA142" s="169">
        <f>('C'!W48/2)/(D!AA$94)</f>
        <v>-6.2055229367298341E-4</v>
      </c>
      <c r="AB142" s="169">
        <f>('C'!X48/2)/(D!AB$94)</f>
        <v>-7.9562017535901889E-4</v>
      </c>
      <c r="AC142" s="169">
        <f>('C'!Y48/2)/(D!AC$94)</f>
        <v>-7.0891891802561289E-4</v>
      </c>
      <c r="AD142" s="169">
        <f>('C'!Z48/2)/(D!AD$94)</f>
        <v>-6.8615313638343948E-4</v>
      </c>
      <c r="AE142" s="169">
        <f>('C'!AA48/2)/(D!AE$94)</f>
        <v>-5.0119956549512959E-4</v>
      </c>
      <c r="AF142" s="169">
        <f>('C'!AB48/2)/(D!AF$94)</f>
        <v>-7.8687842004525365E-4</v>
      </c>
      <c r="AG142" s="169">
        <f>('C'!AC48/2)/(D!AG$94)</f>
        <v>-1.0079348737735752E-3</v>
      </c>
    </row>
    <row r="143" spans="6:33" x14ac:dyDescent="0.25">
      <c r="F143" s="219" t="s">
        <v>18</v>
      </c>
      <c r="G143" s="220"/>
      <c r="H143" s="169">
        <f>('C'!D49/2)/(D!H$94)</f>
        <v>-1.0107312702695623E-3</v>
      </c>
      <c r="I143" s="169">
        <f>('C'!E49/2)/(D!I$94)</f>
        <v>3.9985545805549345E-3</v>
      </c>
      <c r="J143" s="169">
        <f>('C'!F49/2)/(D!J$94)</f>
        <v>6.1738518269305329E-3</v>
      </c>
      <c r="K143" s="169">
        <f>('C'!G49/2)/(D!K$94)</f>
        <v>4.3984513414339682E-3</v>
      </c>
      <c r="L143" s="169">
        <f>('C'!H49/2)/(D!L$94)</f>
        <v>7.1763263317280931E-3</v>
      </c>
      <c r="M143" s="169">
        <f>('C'!I49/2)/(D!M$94)</f>
        <v>4.9756435076799147E-3</v>
      </c>
      <c r="N143" s="169">
        <f>('C'!J49/2)/(D!N$94)</f>
        <v>3.6655491983652937E-4</v>
      </c>
      <c r="O143" s="169">
        <f>('C'!K49/2)/(D!O$94)</f>
        <v>-1.8272204102346703E-3</v>
      </c>
      <c r="P143" s="169">
        <f>('C'!L49/2)/(D!P$94)</f>
        <v>-1.0677147923589569E-2</v>
      </c>
      <c r="Q143" s="169">
        <f>('C'!M49/2)/(D!Q$94)</f>
        <v>2.9125005650470237E-3</v>
      </c>
      <c r="R143" s="169">
        <f>('C'!N49/2)/(D!R$94)</f>
        <v>1.4112150861941455E-3</v>
      </c>
      <c r="S143" s="169">
        <f>('C'!O49/2)/(D!S$94)</f>
        <v>5.7542888491734796E-3</v>
      </c>
      <c r="T143" s="169">
        <f>('C'!P49/2)/(D!T$94)</f>
        <v>5.6406523208543244E-3</v>
      </c>
      <c r="U143" s="169">
        <f>('C'!Q49/2)/(D!U$94)</f>
        <v>4.8289141741544488E-3</v>
      </c>
      <c r="V143" s="169">
        <f>('C'!R49/2)/(D!V$94)</f>
        <v>7.1343177321791119E-3</v>
      </c>
      <c r="W143" s="169">
        <f>('C'!S49/2)/(D!W$94)</f>
        <v>3.3135807882954144E-2</v>
      </c>
      <c r="X143" s="169">
        <f>('C'!T49/2)/(D!X$94)</f>
        <v>2.5892397881419626E-2</v>
      </c>
      <c r="Y143" s="169">
        <f>('C'!U49/2)/(D!Y$94)</f>
        <v>1.4474767837547094E-2</v>
      </c>
      <c r="Z143" s="169">
        <f>('C'!V49/2)/(D!Z$94)</f>
        <v>2.2481385645357153E-2</v>
      </c>
      <c r="AA143" s="169">
        <f>('C'!W49/2)/(D!AA$94)</f>
        <v>5.3803064616340483E-3</v>
      </c>
      <c r="AB143" s="169">
        <f>('C'!X49/2)/(D!AB$94)</f>
        <v>1.0632688467699436E-2</v>
      </c>
      <c r="AC143" s="169">
        <f>('C'!Y49/2)/(D!AC$94)</f>
        <v>1.4549632656735147E-3</v>
      </c>
      <c r="AD143" s="169">
        <f>('C'!Z49/2)/(D!AD$94)</f>
        <v>1.6672879949504139E-3</v>
      </c>
      <c r="AE143" s="169">
        <f>('C'!AA49/2)/(D!AE$94)</f>
        <v>1.8237679711598895E-3</v>
      </c>
      <c r="AF143" s="169">
        <f>('C'!AB49/2)/(D!AF$94)</f>
        <v>1.0382466540322051E-2</v>
      </c>
      <c r="AG143" s="169">
        <f>('C'!AC49/2)/(D!AG$94)</f>
        <v>1.9850973300114674E-2</v>
      </c>
    </row>
    <row r="144" spans="6:33" x14ac:dyDescent="0.25">
      <c r="F144" s="223" t="s">
        <v>19</v>
      </c>
      <c r="G144" s="224"/>
      <c r="H144" s="169">
        <f>('C'!D50/2)/(D!H$94)</f>
        <v>0</v>
      </c>
      <c r="I144" s="169">
        <f>('C'!E50/2)/(D!I$94)</f>
        <v>0</v>
      </c>
      <c r="J144" s="169">
        <f>('C'!F50/2)/(D!J$94)</f>
        <v>0</v>
      </c>
      <c r="K144" s="169">
        <f>('C'!G50/2)/(D!K$94)</f>
        <v>0</v>
      </c>
      <c r="L144" s="169">
        <f>('C'!H50/2)/(D!L$94)</f>
        <v>0</v>
      </c>
      <c r="M144" s="169">
        <f>('C'!I50/2)/(D!M$94)</f>
        <v>0</v>
      </c>
      <c r="N144" s="169">
        <f>('C'!J50/2)/(D!N$94)</f>
        <v>0</v>
      </c>
      <c r="O144" s="169">
        <f>('C'!K50/2)/(D!O$94)</f>
        <v>0</v>
      </c>
      <c r="P144" s="169">
        <f>('C'!L50/2)/(D!P$94)</f>
        <v>0</v>
      </c>
      <c r="Q144" s="169">
        <f>('C'!M50/2)/(D!Q$94)</f>
        <v>0</v>
      </c>
      <c r="R144" s="169">
        <f>('C'!N50/2)/(D!R$94)</f>
        <v>0</v>
      </c>
      <c r="S144" s="169">
        <f>('C'!O50/2)/(D!S$94)</f>
        <v>0</v>
      </c>
      <c r="T144" s="169">
        <f>('C'!P50/2)/(D!T$94)</f>
        <v>0</v>
      </c>
      <c r="U144" s="169">
        <f>('C'!Q50/2)/(D!U$94)</f>
        <v>0</v>
      </c>
      <c r="V144" s="169">
        <f>('C'!R50/2)/(D!V$94)</f>
        <v>0</v>
      </c>
      <c r="W144" s="169">
        <f>('C'!S50/2)/(D!W$94)</f>
        <v>1.6591458962614446E-2</v>
      </c>
      <c r="X144" s="169">
        <f>('C'!T50/2)/(D!X$94)</f>
        <v>-2.9855748493997839E-6</v>
      </c>
      <c r="Y144" s="169">
        <f>('C'!U50/2)/(D!Y$94)</f>
        <v>9.4359633882314828E-6</v>
      </c>
      <c r="Z144" s="169">
        <f>('C'!V50/2)/(D!Z$94)</f>
        <v>-6.5425137202017203E-6</v>
      </c>
      <c r="AA144" s="169">
        <f>('C'!W50/2)/(D!AA$94)</f>
        <v>0</v>
      </c>
      <c r="AB144" s="169">
        <f>('C'!X50/2)/(D!AB$94)</f>
        <v>0</v>
      </c>
      <c r="AC144" s="169">
        <f>('C'!Y50/2)/(D!AC$94)</f>
        <v>2.988773872354367E-2</v>
      </c>
      <c r="AD144" s="169">
        <f>('C'!Z50/2)/(D!AD$94)</f>
        <v>-1.6191931489422287E-4</v>
      </c>
      <c r="AE144" s="169">
        <f>('C'!AA50/2)/(D!AE$94)</f>
        <v>-1.226816846883601E-4</v>
      </c>
      <c r="AF144" s="169">
        <f>('C'!AB50/2)/(D!AF$94)</f>
        <v>1.0628269425955046E-2</v>
      </c>
      <c r="AG144" s="169">
        <f>('C'!AC50/2)/(D!AG$94)</f>
        <v>1.273462141252135E-2</v>
      </c>
    </row>
    <row r="145" spans="6:33" x14ac:dyDescent="0.25">
      <c r="F145" s="219" t="s">
        <v>20</v>
      </c>
      <c r="G145" s="220"/>
      <c r="H145" s="169">
        <f>('C'!D51/2)/(D!H$94)</f>
        <v>0</v>
      </c>
      <c r="I145" s="169">
        <f>('C'!E51/2)/(D!I$94)</f>
        <v>0</v>
      </c>
      <c r="J145" s="169">
        <f>('C'!F51/2)/(D!J$94)</f>
        <v>0</v>
      </c>
      <c r="K145" s="169">
        <f>('C'!G51/2)/(D!K$94)</f>
        <v>0</v>
      </c>
      <c r="L145" s="169">
        <f>('C'!H51/2)/(D!L$94)</f>
        <v>0</v>
      </c>
      <c r="M145" s="169">
        <f>('C'!I51/2)/(D!M$94)</f>
        <v>0</v>
      </c>
      <c r="N145" s="169">
        <f>('C'!J51/2)/(D!N$94)</f>
        <v>0</v>
      </c>
      <c r="O145" s="169">
        <f>('C'!K51/2)/(D!O$94)</f>
        <v>0</v>
      </c>
      <c r="P145" s="169">
        <f>('C'!L51/2)/(D!P$94)</f>
        <v>0</v>
      </c>
      <c r="Q145" s="169">
        <f>('C'!M51/2)/(D!Q$94)</f>
        <v>0</v>
      </c>
      <c r="R145" s="169">
        <f>('C'!N51/2)/(D!R$94)</f>
        <v>-3.4336133484042471E-6</v>
      </c>
      <c r="S145" s="169">
        <f>('C'!O51/2)/(D!S$94)</f>
        <v>-3.0937036823513333E-6</v>
      </c>
      <c r="T145" s="169">
        <f>('C'!P51/2)/(D!T$94)</f>
        <v>2.6675483890540655E-5</v>
      </c>
      <c r="U145" s="169">
        <f>('C'!Q51/2)/(D!U$94)</f>
        <v>0</v>
      </c>
      <c r="V145" s="169">
        <f>('C'!R51/2)/(D!V$94)</f>
        <v>6.454449094251307E-6</v>
      </c>
      <c r="W145" s="169">
        <f>('C'!S51/2)/(D!W$94)</f>
        <v>2.0065388376282062E-4</v>
      </c>
      <c r="X145" s="169">
        <f>('C'!T51/2)/(D!X$94)</f>
        <v>-2.9855748493997839E-6</v>
      </c>
      <c r="Y145" s="169">
        <f>('C'!U51/2)/(D!Y$94)</f>
        <v>-2.6959895394947091E-6</v>
      </c>
      <c r="Z145" s="169">
        <f>('C'!V51/2)/(D!Z$94)</f>
        <v>-6.5425137202017203E-6</v>
      </c>
      <c r="AA145" s="169">
        <f>('C'!W51/2)/(D!AA$94)</f>
        <v>-2.6238997618307965E-6</v>
      </c>
      <c r="AB145" s="169">
        <f>('C'!X51/2)/(D!AB$94)</f>
        <v>-1.7036834590128883E-5</v>
      </c>
      <c r="AC145" s="169">
        <f>('C'!Y51/2)/(D!AC$94)</f>
        <v>-5.4804205632902747E-5</v>
      </c>
      <c r="AD145" s="169">
        <f>('C'!Z51/2)/(D!AD$94)</f>
        <v>-1.2184027655406871E-4</v>
      </c>
      <c r="AE145" s="169">
        <f>('C'!AA51/2)/(D!AE$94)</f>
        <v>-2.6630902286009874E-4</v>
      </c>
      <c r="AF145" s="169">
        <f>('C'!AB51/2)/(D!AF$94)</f>
        <v>-2.5353253612460039E-4</v>
      </c>
      <c r="AG145" s="169">
        <f>('C'!AC51/2)/(D!AG$94)</f>
        <v>-3.8511588412920887E-4</v>
      </c>
    </row>
    <row r="146" spans="6:33" x14ac:dyDescent="0.25">
      <c r="F146" s="223" t="s">
        <v>21</v>
      </c>
      <c r="G146" s="224"/>
      <c r="H146" s="169">
        <f>('C'!D52/2)/(D!H$94)</f>
        <v>1.5960906102171216E-2</v>
      </c>
      <c r="I146" s="169">
        <f>('C'!E52/2)/(D!I$94)</f>
        <v>1.5093642966238897E-2</v>
      </c>
      <c r="J146" s="169">
        <f>('C'!F52/2)/(D!J$94)</f>
        <v>1.1264818481483729E-2</v>
      </c>
      <c r="K146" s="169">
        <f>('C'!G52/2)/(D!K$94)</f>
        <v>6.7957596938090633E-3</v>
      </c>
      <c r="L146" s="169">
        <f>('C'!H52/2)/(D!L$94)</f>
        <v>5.7085732501377879E-3</v>
      </c>
      <c r="M146" s="169">
        <f>('C'!I52/2)/(D!M$94)</f>
        <v>5.0056775731186257E-4</v>
      </c>
      <c r="N146" s="169">
        <f>('C'!J52/2)/(D!N$94)</f>
        <v>4.6073917007230427E-3</v>
      </c>
      <c r="O146" s="169">
        <f>('C'!K52/2)/(D!O$94)</f>
        <v>-6.3799595329422851E-3</v>
      </c>
      <c r="P146" s="169">
        <f>('C'!L52/2)/(D!P$94)</f>
        <v>-5.6159367851438451E-3</v>
      </c>
      <c r="Q146" s="169">
        <f>('C'!M52/2)/(D!Q$94)</f>
        <v>-1.6795989328929537E-2</v>
      </c>
      <c r="R146" s="169">
        <f>('C'!N52/2)/(D!R$94)</f>
        <v>-1.4616892024156879E-2</v>
      </c>
      <c r="S146" s="169">
        <f>('C'!O52/2)/(D!S$94)</f>
        <v>-2.4477383534763749E-2</v>
      </c>
      <c r="T146" s="169">
        <f>('C'!P52/2)/(D!T$94)</f>
        <v>-2.9830466121594599E-2</v>
      </c>
      <c r="U146" s="169">
        <f>('C'!Q52/2)/(D!U$94)</f>
        <v>-2.3521085586208482E-2</v>
      </c>
      <c r="V146" s="169">
        <f>('C'!R52/2)/(D!V$94)</f>
        <v>-1.5294892870344181E-2</v>
      </c>
      <c r="W146" s="169">
        <f>('C'!S52/2)/(D!W$94)</f>
        <v>-1.4293535789435013E-2</v>
      </c>
      <c r="X146" s="169">
        <f>('C'!T52/2)/(D!X$94)</f>
        <v>-2.1796189188043123E-2</v>
      </c>
      <c r="Y146" s="169">
        <f>('C'!U52/2)/(D!Y$94)</f>
        <v>-2.6474617277838047E-2</v>
      </c>
      <c r="Z146" s="169">
        <f>('C'!V52/2)/(D!Z$94)</f>
        <v>-2.1833676787057183E-2</v>
      </c>
      <c r="AA146" s="169">
        <f>('C'!W52/2)/(D!AA$94)</f>
        <v>-2.5291769804287049E-2</v>
      </c>
      <c r="AB146" s="169">
        <f>('C'!X52/2)/(D!AB$94)</f>
        <v>-2.3105355071132792E-2</v>
      </c>
      <c r="AC146" s="169">
        <f>('C'!Y52/2)/(D!AC$94)</f>
        <v>-2.2443206145474206E-2</v>
      </c>
      <c r="AD146" s="169">
        <f>('C'!Z52/2)/(D!AD$94)</f>
        <v>-2.3495935436531987E-2</v>
      </c>
      <c r="AE146" s="169">
        <f>('C'!AA52/2)/(D!AE$94)</f>
        <v>-2.0888800995352237E-2</v>
      </c>
      <c r="AF146" s="169">
        <f>('C'!AB52/2)/(D!AF$94)</f>
        <v>-1.705779270487098E-2</v>
      </c>
      <c r="AG146" s="169">
        <f>('C'!AC52/2)/(D!AG$94)</f>
        <v>-1.2808327801828376E-2</v>
      </c>
    </row>
    <row r="147" spans="6:33" x14ac:dyDescent="0.25">
      <c r="F147" s="219" t="s">
        <v>22</v>
      </c>
      <c r="G147" s="220"/>
      <c r="H147" s="169">
        <f>('C'!D53/2)/(D!H$94)</f>
        <v>-1.007488282236612E-2</v>
      </c>
      <c r="I147" s="169">
        <f>('C'!E53/2)/(D!I$94)</f>
        <v>-2.3080459837566129E-2</v>
      </c>
      <c r="J147" s="169">
        <f>('C'!F53/2)/(D!J$94)</f>
        <v>-3.3405366832731188E-2</v>
      </c>
      <c r="K147" s="169">
        <f>('C'!G53/2)/(D!K$94)</f>
        <v>-3.5918992940670927E-2</v>
      </c>
      <c r="L147" s="169">
        <f>('C'!H53/2)/(D!L$94)</f>
        <v>-1.3285195876845055E-2</v>
      </c>
      <c r="M147" s="169">
        <f>('C'!I53/2)/(D!M$94)</f>
        <v>-3.5004703268818549E-2</v>
      </c>
      <c r="N147" s="169">
        <f>('C'!J53/2)/(D!N$94)</f>
        <v>-3.62227535366237E-2</v>
      </c>
      <c r="O147" s="169">
        <f>('C'!K53/2)/(D!O$94)</f>
        <v>-4.2449698748384786E-2</v>
      </c>
      <c r="P147" s="169">
        <f>('C'!L53/2)/(D!P$94)</f>
        <v>-4.0801392089996162E-2</v>
      </c>
      <c r="Q147" s="169">
        <f>('C'!M53/2)/(D!Q$94)</f>
        <v>-3.388664513731398E-2</v>
      </c>
      <c r="R147" s="169">
        <f>('C'!N53/2)/(D!R$94)</f>
        <v>-3.9678835854159475E-2</v>
      </c>
      <c r="S147" s="169">
        <f>('C'!O53/2)/(D!S$94)</f>
        <v>-4.6659238937222805E-2</v>
      </c>
      <c r="T147" s="169">
        <f>('C'!P53/2)/(D!T$94)</f>
        <v>-4.3146382670954483E-2</v>
      </c>
      <c r="U147" s="169">
        <f>('C'!Q53/2)/(D!U$94)</f>
        <v>-3.2441880005413856E-2</v>
      </c>
      <c r="V147" s="169">
        <f>('C'!R53/2)/(D!V$94)</f>
        <v>-3.4367789943856794E-2</v>
      </c>
      <c r="W147" s="169">
        <f>('C'!S53/2)/(D!W$94)</f>
        <v>-4.0921178572951585E-2</v>
      </c>
      <c r="X147" s="169">
        <f>('C'!T53/2)/(D!X$94)</f>
        <v>-7.4443816082358907E-2</v>
      </c>
      <c r="Y147" s="169">
        <f>('C'!U53/2)/(D!Y$94)</f>
        <v>-4.9549591746373266E-2</v>
      </c>
      <c r="Z147" s="169">
        <f>('C'!V53/2)/(D!Z$94)</f>
        <v>-5.9589214963597273E-2</v>
      </c>
      <c r="AA147" s="169">
        <f>('C'!W53/2)/(D!AA$94)</f>
        <v>-8.9952531635083363E-2</v>
      </c>
      <c r="AB147" s="169">
        <f>('C'!X53/2)/(D!AB$94)</f>
        <v>-7.2600766922375229E-2</v>
      </c>
      <c r="AC147" s="169">
        <f>('C'!Y53/2)/(D!AC$94)</f>
        <v>-8.4198706505750287E-2</v>
      </c>
      <c r="AD147" s="169">
        <f>('C'!Z53/2)/(D!AD$94)</f>
        <v>-9.6358023977398677E-2</v>
      </c>
      <c r="AE147" s="169">
        <f>('C'!AA53/2)/(D!AE$94)</f>
        <v>-0.10242723776993302</v>
      </c>
      <c r="AF147" s="169">
        <f>('C'!AB53/2)/(D!AF$94)</f>
        <v>-9.2265746058076373E-2</v>
      </c>
      <c r="AG147" s="169">
        <f>('C'!AC53/2)/(D!AG$94)</f>
        <v>-0.1106222343914494</v>
      </c>
    </row>
    <row r="148" spans="6:33" x14ac:dyDescent="0.25">
      <c r="F148" s="223" t="s">
        <v>23</v>
      </c>
      <c r="G148" s="224"/>
      <c r="H148" s="169">
        <f>('C'!D54/2)/(D!H$94)</f>
        <v>-1.917146425479218E-2</v>
      </c>
      <c r="I148" s="169">
        <f>('C'!E54/2)/(D!I$94)</f>
        <v>-3.6661136205757214E-2</v>
      </c>
      <c r="J148" s="169">
        <f>('C'!F54/2)/(D!J$94)</f>
        <v>-2.8820684154873891E-2</v>
      </c>
      <c r="K148" s="169">
        <f>('C'!G54/2)/(D!K$94)</f>
        <v>-4.6000893532756867E-2</v>
      </c>
      <c r="L148" s="169">
        <f>('C'!H54/2)/(D!L$94)</f>
        <v>-7.1850284250972049E-2</v>
      </c>
      <c r="M148" s="169">
        <f>('C'!I54/2)/(D!M$94)</f>
        <v>-7.843396189319575E-2</v>
      </c>
      <c r="N148" s="169">
        <f>('C'!J54/2)/(D!N$94)</f>
        <v>-7.9954791889342972E-2</v>
      </c>
      <c r="O148" s="169">
        <f>('C'!K54/2)/(D!O$94)</f>
        <v>-0.15048538149541626</v>
      </c>
      <c r="P148" s="169">
        <f>('C'!L54/2)/(D!P$94)</f>
        <v>-0.12423741245479085</v>
      </c>
      <c r="Q148" s="169">
        <f>('C'!M54/2)/(D!Q$94)</f>
        <v>-0.16233560700752567</v>
      </c>
      <c r="R148" s="169">
        <f>('C'!N54/2)/(D!R$94)</f>
        <v>-0.13478992560495712</v>
      </c>
      <c r="S148" s="169">
        <f>('C'!O54/2)/(D!S$94)</f>
        <v>-0.16737865032625418</v>
      </c>
      <c r="T148" s="169">
        <f>('C'!P54/2)/(D!T$94)</f>
        <v>-0.28784787153085406</v>
      </c>
      <c r="U148" s="169">
        <f>('C'!Q54/2)/(D!U$94)</f>
        <v>-0.43478395350516402</v>
      </c>
      <c r="V148" s="169">
        <f>('C'!R54/2)/(D!V$94)</f>
        <v>-0.3303623709571275</v>
      </c>
      <c r="W148" s="169">
        <f>('C'!S54/2)/(D!W$94)</f>
        <v>-0.54975848999889809</v>
      </c>
      <c r="X148" s="169">
        <f>('C'!T54/2)/(D!X$94)</f>
        <v>-0.42700437889828058</v>
      </c>
      <c r="Y148" s="169">
        <f>('C'!U54/2)/(D!Y$94)</f>
        <v>-0.27144435878925505</v>
      </c>
      <c r="Z148" s="169">
        <f>('C'!V54/2)/(D!Z$94)</f>
        <v>-0.21122243845122446</v>
      </c>
      <c r="AA148" s="169">
        <f>('C'!W54/2)/(D!AA$94)</f>
        <v>-0.18854687713575646</v>
      </c>
      <c r="AB148" s="169">
        <f>('C'!X54/2)/(D!AB$94)</f>
        <v>-0.22510939912283195</v>
      </c>
      <c r="AC148" s="169">
        <f>('C'!Y54/2)/(D!AC$94)</f>
        <v>-0.24738618422692299</v>
      </c>
      <c r="AD148" s="169">
        <f>('C'!Z54/2)/(D!AD$94)</f>
        <v>-0.20584914723809908</v>
      </c>
      <c r="AE148" s="169">
        <f>('C'!AA54/2)/(D!AE$94)</f>
        <v>-0.21881475358653785</v>
      </c>
      <c r="AF148" s="169">
        <f>('C'!AB54/2)/(D!AF$94)</f>
        <v>-0.20989865909949768</v>
      </c>
      <c r="AG148" s="169">
        <f>('C'!AC54/2)/(D!AG$94)</f>
        <v>-0.1986553031200281</v>
      </c>
    </row>
    <row r="149" spans="6:33" x14ac:dyDescent="0.25">
      <c r="F149" s="219" t="s">
        <v>24</v>
      </c>
      <c r="G149" s="220"/>
      <c r="H149" s="169">
        <f>('C'!D55/2)/(D!H$94)</f>
        <v>-1.519339893437294E-2</v>
      </c>
      <c r="I149" s="169">
        <f>('C'!E55/2)/(D!I$94)</f>
        <v>-1.7831392048420654E-2</v>
      </c>
      <c r="J149" s="169">
        <f>('C'!F55/2)/(D!J$94)</f>
        <v>-2.1418624902995904E-2</v>
      </c>
      <c r="K149" s="169">
        <f>('C'!G55/2)/(D!K$94)</f>
        <v>-2.2357947811769429E-2</v>
      </c>
      <c r="L149" s="169">
        <f>('C'!H55/2)/(D!L$94)</f>
        <v>-2.2613839968533635E-2</v>
      </c>
      <c r="M149" s="169">
        <f>('C'!I55/2)/(D!M$94)</f>
        <v>-2.3031122513918798E-2</v>
      </c>
      <c r="N149" s="169">
        <f>('C'!J55/2)/(D!N$94)</f>
        <v>-2.5852303929581891E-2</v>
      </c>
      <c r="O149" s="169">
        <f>('C'!K55/2)/(D!O$94)</f>
        <v>-2.6147626149810661E-2</v>
      </c>
      <c r="P149" s="169">
        <f>('C'!L55/2)/(D!P$94)</f>
        <v>-2.1327880340193513E-2</v>
      </c>
      <c r="Q149" s="169">
        <f>('C'!M55/2)/(D!Q$94)</f>
        <v>-2.1976140627172996E-2</v>
      </c>
      <c r="R149" s="169">
        <f>('C'!N55/2)/(D!R$94)</f>
        <v>-2.4231009399688769E-2</v>
      </c>
      <c r="S149" s="169">
        <f>('C'!O55/2)/(D!S$94)</f>
        <v>-3.7297691594427675E-2</v>
      </c>
      <c r="T149" s="169">
        <f>('C'!P55/2)/(D!T$94)</f>
        <v>-3.3215827531703213E-2</v>
      </c>
      <c r="U149" s="169">
        <f>('C'!Q55/2)/(D!U$94)</f>
        <v>-2.9074646564607568E-2</v>
      </c>
      <c r="V149" s="169">
        <f>('C'!R55/2)/(D!V$94)</f>
        <v>-2.7231320728646265E-2</v>
      </c>
      <c r="W149" s="169">
        <f>('C'!S55/2)/(D!W$94)</f>
        <v>-2.8382928062346113E-2</v>
      </c>
      <c r="X149" s="169">
        <f>('C'!T55/2)/(D!X$94)</f>
        <v>-4.1847309876612074E-2</v>
      </c>
      <c r="Y149" s="169">
        <f>('C'!U55/2)/(D!Y$94)</f>
        <v>-4.4350375919457716E-2</v>
      </c>
      <c r="Z149" s="169">
        <f>('C'!V55/2)/(D!Z$94)</f>
        <v>-4.0240384887472704E-2</v>
      </c>
      <c r="AA149" s="169">
        <f>('C'!W55/2)/(D!AA$94)</f>
        <v>-5.8547075385730563E-2</v>
      </c>
      <c r="AB149" s="169">
        <f>('C'!X55/2)/(D!AB$94)</f>
        <v>-7.2713210030670078E-2</v>
      </c>
      <c r="AC149" s="169">
        <f>('C'!Y55/2)/(D!AC$94)</f>
        <v>-6.2031289266041657E-2</v>
      </c>
      <c r="AD149" s="169">
        <f>('C'!Z55/2)/(D!AD$94)</f>
        <v>-6.1514911206002242E-2</v>
      </c>
      <c r="AE149" s="169">
        <f>('C'!AA55/2)/(D!AE$94)</f>
        <v>-6.5871087969013628E-2</v>
      </c>
      <c r="AF149" s="169">
        <f>('C'!AB55/2)/(D!AF$94)</f>
        <v>-7.0998385695478033E-2</v>
      </c>
      <c r="AG149" s="169">
        <f>('C'!AC55/2)/(D!AG$94)</f>
        <v>-6.1364254417564178E-2</v>
      </c>
    </row>
    <row r="150" spans="6:33" ht="15.75" thickBot="1" x14ac:dyDescent="0.3">
      <c r="F150" s="221" t="s">
        <v>25</v>
      </c>
      <c r="G150" s="222"/>
      <c r="H150" s="170">
        <f>('C'!D56/2)/(D!H$94)</f>
        <v>-7.3399629145778919E-3</v>
      </c>
      <c r="I150" s="170">
        <f>('C'!E56/2)/(D!I$94)</f>
        <v>-5.3211138176239414E-3</v>
      </c>
      <c r="J150" s="170">
        <f>('C'!F56/2)/(D!J$94)</f>
        <v>-3.773690752224054E-3</v>
      </c>
      <c r="K150" s="170">
        <f>('C'!G56/2)/(D!K$94)</f>
        <v>-5.6377378625770255E-4</v>
      </c>
      <c r="L150" s="170">
        <f>('C'!H56/2)/(D!L$94)</f>
        <v>-1.6127879710755133E-3</v>
      </c>
      <c r="M150" s="170">
        <f>('C'!I56/2)/(D!M$94)</f>
        <v>-2.1974924545990768E-3</v>
      </c>
      <c r="N150" s="170">
        <f>('C'!J56/2)/(D!N$94)</f>
        <v>-4.1222155359949698E-2</v>
      </c>
      <c r="O150" s="170">
        <f>('C'!K56/2)/(D!O$94)</f>
        <v>-4.9508485975632132E-3</v>
      </c>
      <c r="P150" s="170">
        <f>('C'!L56/2)/(D!P$94)</f>
        <v>-3.823908791239055E-2</v>
      </c>
      <c r="Q150" s="170">
        <f>('C'!M56/2)/(D!Q$94)</f>
        <v>-4.2982871242226238E-2</v>
      </c>
      <c r="R150" s="170">
        <f>('C'!N56/2)/(D!R$94)</f>
        <v>-5.4419337958858907E-2</v>
      </c>
      <c r="S150" s="170">
        <f>('C'!O56/2)/(D!S$94)</f>
        <v>-8.3406251276191945E-2</v>
      </c>
      <c r="T150" s="170">
        <f>('C'!P56/2)/(D!T$94)</f>
        <v>-6.4278216000242777E-2</v>
      </c>
      <c r="U150" s="170">
        <f>('C'!Q56/2)/(D!U$94)</f>
        <v>-4.3010162030850632E-2</v>
      </c>
      <c r="V150" s="170">
        <f>('C'!R56/2)/(D!V$94)</f>
        <v>-2.9410773039471792E-2</v>
      </c>
      <c r="W150" s="170">
        <f>('C'!S56/2)/(D!W$94)</f>
        <v>-2.243484902106389E-2</v>
      </c>
      <c r="X150" s="170">
        <f>('C'!T56/2)/(D!X$94)</f>
        <v>-2.5893890668844326E-2</v>
      </c>
      <c r="Y150" s="170">
        <f>('C'!U56/2)/(D!Y$94)</f>
        <v>-1.4811766529983932E-2</v>
      </c>
      <c r="Z150" s="170">
        <f>('C'!V56/2)/(D!Z$94)</f>
        <v>-2.9214940766188763E-2</v>
      </c>
      <c r="AA150" s="170">
        <f>('C'!W56/2)/(D!AA$94)</f>
        <v>-3.7276431966449211E-2</v>
      </c>
      <c r="AB150" s="170">
        <f>('C'!X56/2)/(D!AB$94)</f>
        <v>-5.0452881955207675E-2</v>
      </c>
      <c r="AC150" s="170">
        <f>('C'!Y56/2)/(D!AC$94)</f>
        <v>-3.3881374224341322E-2</v>
      </c>
      <c r="AD150" s="170">
        <f>('C'!Z56/2)/(D!AD$94)</f>
        <v>-2.6497053827442732E-2</v>
      </c>
      <c r="AE150" s="170">
        <f>('C'!AA56/2)/(D!AE$94)</f>
        <v>-2.2736506856207418E-2</v>
      </c>
      <c r="AF150" s="170">
        <f>('C'!AB56/2)/(D!AF$94)</f>
        <v>-2.3658914224700515E-2</v>
      </c>
      <c r="AG150" s="170">
        <f>('C'!AC56/2)/(D!AG$94)</f>
        <v>-2.3283848382089391E-2</v>
      </c>
    </row>
    <row r="151" spans="6:33"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28"/>
  <sheetViews>
    <sheetView showGridLines="0" topLeftCell="A93" workbookViewId="0">
      <selection activeCell="E88" sqref="E88:AD9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8" customWidth="1"/>
  </cols>
  <sheetData>
    <row r="7" spans="2:11" ht="15" customHeight="1" x14ac:dyDescent="0.25">
      <c r="B7" s="205" t="s">
        <v>10</v>
      </c>
      <c r="C7" s="205"/>
      <c r="D7" s="205"/>
      <c r="E7" s="62"/>
      <c r="J7" s="194" t="s">
        <v>42</v>
      </c>
      <c r="K7" s="194"/>
    </row>
    <row r="8" spans="2:11" x14ac:dyDescent="0.25">
      <c r="B8" s="205"/>
      <c r="C8" s="205"/>
      <c r="D8" s="205"/>
      <c r="E8" s="62"/>
      <c r="J8" s="194"/>
      <c r="K8" s="194"/>
    </row>
    <row r="9" spans="2:11" x14ac:dyDescent="0.25">
      <c r="B9" s="205"/>
      <c r="C9" s="205"/>
      <c r="D9" s="205"/>
      <c r="E9" s="62"/>
      <c r="J9" s="194"/>
      <c r="K9" s="194"/>
    </row>
    <row r="10" spans="2:11" x14ac:dyDescent="0.25">
      <c r="B10" s="205"/>
      <c r="C10" s="205"/>
      <c r="D10" s="205"/>
      <c r="E10" s="62"/>
      <c r="J10" s="194"/>
      <c r="K10" s="194"/>
    </row>
    <row r="11" spans="2:11" x14ac:dyDescent="0.25">
      <c r="B11" s="205"/>
      <c r="C11" s="205"/>
      <c r="D11" s="205"/>
      <c r="E11" s="62"/>
      <c r="J11" s="194"/>
      <c r="K11" s="194"/>
    </row>
    <row r="12" spans="2:11" x14ac:dyDescent="0.25">
      <c r="B12" s="205"/>
      <c r="C12" s="205"/>
      <c r="D12" s="205"/>
      <c r="E12" s="62"/>
      <c r="J12" s="194"/>
      <c r="K12" s="194"/>
    </row>
    <row r="13" spans="2:11" x14ac:dyDescent="0.25">
      <c r="B13" s="205"/>
      <c r="C13" s="205"/>
      <c r="D13" s="205"/>
      <c r="E13" s="62"/>
      <c r="J13" s="194"/>
      <c r="K13" s="194"/>
    </row>
    <row r="14" spans="2:11" x14ac:dyDescent="0.25">
      <c r="B14" s="205"/>
      <c r="C14" s="205"/>
      <c r="D14" s="205"/>
      <c r="E14" s="62"/>
      <c r="J14" s="194"/>
      <c r="K14" s="194"/>
    </row>
    <row r="15" spans="2:11" x14ac:dyDescent="0.25">
      <c r="B15" s="205"/>
      <c r="C15" s="205"/>
      <c r="D15" s="205"/>
      <c r="E15" s="62"/>
      <c r="J15" s="194"/>
      <c r="K15" s="194"/>
    </row>
    <row r="16" spans="2:11" x14ac:dyDescent="0.25">
      <c r="B16" s="205"/>
      <c r="C16" s="205"/>
      <c r="D16" s="205"/>
      <c r="E16" s="62"/>
      <c r="J16" s="194"/>
      <c r="K16" s="194"/>
    </row>
    <row r="17" spans="2:12" x14ac:dyDescent="0.25">
      <c r="B17" s="195" t="s">
        <v>3</v>
      </c>
      <c r="C17" s="195"/>
      <c r="D17" s="195"/>
      <c r="G17" s="63" t="s">
        <v>3</v>
      </c>
      <c r="H17" s="63"/>
      <c r="I17" s="63"/>
      <c r="J17" s="63" t="s">
        <v>3</v>
      </c>
      <c r="K17" s="63"/>
      <c r="L17" s="63"/>
    </row>
    <row r="44" spans="4:30" ht="15.75" thickBot="1" x14ac:dyDescent="0.3"/>
    <row r="45" spans="4:30"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197" t="s">
        <v>26</v>
      </c>
      <c r="E46" s="213"/>
      <c r="F46" s="51">
        <f>+A!D46/E!E60</f>
        <v>1.7999603580752433E-6</v>
      </c>
      <c r="G46" s="51">
        <f>+A!E46/E!F60</f>
        <v>1.1789959937739404E-6</v>
      </c>
      <c r="H46" s="51">
        <f>+A!F46/E!G60</f>
        <v>1.2498712231522345E-6</v>
      </c>
      <c r="I46" s="51">
        <f>+A!G46/E!H60</f>
        <v>1.1541219287220719E-6</v>
      </c>
      <c r="J46" s="51">
        <f>+A!H46/E!I60</f>
        <v>1.6174501099416575E-6</v>
      </c>
      <c r="K46" s="51">
        <f>+A!I46/E!J60</f>
        <v>1.0501327009526547E-6</v>
      </c>
      <c r="L46" s="51">
        <f>+A!J46/E!K60</f>
        <v>1.2012883494899506E-6</v>
      </c>
      <c r="M46" s="51">
        <f>+A!K46/E!L60</f>
        <v>1.1179714159090439E-6</v>
      </c>
      <c r="N46" s="51">
        <f>+A!L46/E!M60</f>
        <v>1.0997226117875649E-6</v>
      </c>
      <c r="O46" s="51">
        <f>+A!M46/E!N60</f>
        <v>1.1845624561286978E-6</v>
      </c>
      <c r="P46" s="51">
        <f>+A!N46/E!O60</f>
        <v>1.1095816977624083E-6</v>
      </c>
      <c r="Q46" s="51">
        <f>+A!O46/E!P60</f>
        <v>1.1464478426051479E-6</v>
      </c>
      <c r="R46" s="51">
        <f>+A!P46/E!Q60</f>
        <v>1.0598667442494246E-6</v>
      </c>
      <c r="S46" s="51">
        <f>+A!Q46/E!R60</f>
        <v>1.3678386395109867E-6</v>
      </c>
      <c r="T46" s="51">
        <f>+A!R46/E!S60</f>
        <v>1.8371577494681099E-6</v>
      </c>
      <c r="U46" s="51">
        <f>+A!S46/E!T60</f>
        <v>3.098929681500993E-6</v>
      </c>
      <c r="V46" s="51">
        <f>+A!T46/E!U60</f>
        <v>2.052765341961094E-6</v>
      </c>
      <c r="W46" s="51">
        <f>+A!U46/E!V60</f>
        <v>2.0813217276509813E-6</v>
      </c>
      <c r="X46" s="51">
        <f>+A!V46/E!W60</f>
        <v>2.3640157515050445E-6</v>
      </c>
      <c r="Y46" s="51">
        <f>+A!W46/E!X60</f>
        <v>2.012281923273055E-6</v>
      </c>
      <c r="Z46" s="51">
        <f>+A!X46/E!Y60</f>
        <v>2.3431470966975247E-6</v>
      </c>
      <c r="AA46" s="51">
        <f>+A!Y46/E!Z60</f>
        <v>3.0340488195476706E-6</v>
      </c>
      <c r="AB46" s="51">
        <f>+A!Z46/E!AA60</f>
        <v>1.7010519206267108E-6</v>
      </c>
      <c r="AC46" s="51">
        <f>+A!AA46/E!AB60</f>
        <v>1.2865121070131788E-6</v>
      </c>
      <c r="AD46" s="51">
        <f>+A!AB46/E!AC60</f>
        <v>1.8271661799336843E-6</v>
      </c>
    </row>
    <row r="47" spans="4:30" x14ac:dyDescent="0.25">
      <c r="D47" s="219" t="s">
        <v>16</v>
      </c>
      <c r="E47" s="220"/>
      <c r="F47" s="52">
        <f>+A!D47/E!E61</f>
        <v>8.2834654348097668E-9</v>
      </c>
      <c r="G47" s="52">
        <f>+A!E47/E!F61</f>
        <v>2.5983290362974815E-8</v>
      </c>
      <c r="H47" s="52">
        <f>+A!F47/E!G61</f>
        <v>0</v>
      </c>
      <c r="I47" s="52">
        <f>+A!G47/E!H61</f>
        <v>0</v>
      </c>
      <c r="J47" s="52">
        <f>+A!H47/E!I61</f>
        <v>1.9682713258131275E-7</v>
      </c>
      <c r="K47" s="52">
        <f>+A!I47/E!J61</f>
        <v>1.220005726008737E-7</v>
      </c>
      <c r="L47" s="52">
        <f>+A!J47/E!K61</f>
        <v>8.5217709851042191E-9</v>
      </c>
      <c r="M47" s="52">
        <f>+A!K47/E!L61</f>
        <v>1.2670617619416584E-7</v>
      </c>
      <c r="N47" s="52">
        <f>+A!L47/E!M61</f>
        <v>7.9604949995225362E-8</v>
      </c>
      <c r="O47" s="52">
        <f>+A!M47/E!N61</f>
        <v>6.1159856154794166E-8</v>
      </c>
      <c r="P47" s="52">
        <f>+A!N47/E!O61</f>
        <v>2.4637682323855887E-7</v>
      </c>
      <c r="Q47" s="52">
        <f>+A!O47/E!P61</f>
        <v>2.4443328452448097E-7</v>
      </c>
      <c r="R47" s="52">
        <f>+A!P47/E!Q61</f>
        <v>9.7993781383385849E-8</v>
      </c>
      <c r="S47" s="52">
        <f>+A!Q47/E!R61</f>
        <v>2.0717356616265803E-7</v>
      </c>
      <c r="T47" s="52">
        <f>+A!R47/E!S61</f>
        <v>1.6959877843699838E-7</v>
      </c>
      <c r="U47" s="52">
        <f>+A!S47/E!T61</f>
        <v>6.0196759148720475E-7</v>
      </c>
      <c r="V47" s="52">
        <f>+A!T47/E!U61</f>
        <v>9.2823662096387185E-7</v>
      </c>
      <c r="W47" s="52">
        <f>+A!U47/E!V61</f>
        <v>2.5911499952619272E-7</v>
      </c>
      <c r="X47" s="52">
        <f>+A!V47/E!W61</f>
        <v>4.2715618085626591E-7</v>
      </c>
      <c r="Y47" s="52">
        <f>+A!W47/E!X61</f>
        <v>4.308170488288638E-7</v>
      </c>
      <c r="Z47" s="52">
        <f>+A!X47/E!Y61</f>
        <v>9.2015193249884884E-7</v>
      </c>
      <c r="AA47" s="52">
        <f>+A!Y47/E!Z61</f>
        <v>7.49126847875497E-7</v>
      </c>
      <c r="AB47" s="52">
        <f>+A!Z47/E!AA61</f>
        <v>4.682186025938052E-7</v>
      </c>
      <c r="AC47" s="52">
        <f>+A!AA47/E!AB61</f>
        <v>6.0869488049951201E-7</v>
      </c>
      <c r="AD47" s="52">
        <f>+A!AB47/E!AC61</f>
        <v>3.3473227043251377E-7</v>
      </c>
    </row>
    <row r="48" spans="4:30" x14ac:dyDescent="0.25">
      <c r="D48" s="42" t="s">
        <v>17</v>
      </c>
      <c r="E48" s="43"/>
      <c r="F48" s="53">
        <f>+A!D48/E!E62</f>
        <v>0</v>
      </c>
      <c r="G48" s="53">
        <f>+A!E48/E!F62</f>
        <v>0</v>
      </c>
      <c r="H48" s="53">
        <f>+A!F48/E!G62</f>
        <v>0</v>
      </c>
      <c r="I48" s="53">
        <f>+A!G48/E!H62</f>
        <v>0</v>
      </c>
      <c r="J48" s="53">
        <f>+A!H48/E!I62</f>
        <v>0</v>
      </c>
      <c r="K48" s="53">
        <f>+A!I48/E!J62</f>
        <v>0</v>
      </c>
      <c r="L48" s="53">
        <f>+A!J48/E!K62</f>
        <v>0</v>
      </c>
      <c r="M48" s="53">
        <f>+A!K48/E!L62</f>
        <v>0</v>
      </c>
      <c r="N48" s="53">
        <f>+A!L48/E!M62</f>
        <v>0</v>
      </c>
      <c r="O48" s="53">
        <f>+A!M48/E!N62</f>
        <v>0</v>
      </c>
      <c r="P48" s="53">
        <f>+A!N48/E!O62</f>
        <v>0</v>
      </c>
      <c r="Q48" s="53">
        <f>+A!O48/E!P62</f>
        <v>0</v>
      </c>
      <c r="R48" s="53">
        <f>+A!P48/E!Q62</f>
        <v>0</v>
      </c>
      <c r="S48" s="53">
        <f>+A!Q48/E!R62</f>
        <v>0</v>
      </c>
      <c r="T48" s="53">
        <f>+A!R48/E!S62</f>
        <v>0</v>
      </c>
      <c r="U48" s="53">
        <f>+A!S48/E!T62</f>
        <v>0</v>
      </c>
      <c r="V48" s="53">
        <f>+A!T48/E!U62</f>
        <v>0</v>
      </c>
      <c r="W48" s="53">
        <f>+A!U48/E!V62</f>
        <v>0</v>
      </c>
      <c r="X48" s="53">
        <f>+A!V48/E!W62</f>
        <v>0</v>
      </c>
      <c r="Y48" s="53">
        <f>+A!W48/E!X62</f>
        <v>0</v>
      </c>
      <c r="Z48" s="53">
        <f>+A!X48/E!Y62</f>
        <v>7.3103722900332505E-9</v>
      </c>
      <c r="AA48" s="53">
        <f>+A!Y48/E!Z62</f>
        <v>0</v>
      </c>
      <c r="AB48" s="53">
        <f>+A!Z48/E!AA62</f>
        <v>0</v>
      </c>
      <c r="AC48" s="53">
        <f>+A!AA48/E!AB62</f>
        <v>0</v>
      </c>
      <c r="AD48" s="53">
        <f>+A!AB48/E!AC62</f>
        <v>0</v>
      </c>
    </row>
    <row r="49" spans="4:30" x14ac:dyDescent="0.25">
      <c r="D49" s="40" t="s">
        <v>18</v>
      </c>
      <c r="E49" s="41"/>
      <c r="F49" s="53">
        <f>+A!D49/E!E63</f>
        <v>3.9095951244844634E-6</v>
      </c>
      <c r="G49" s="53">
        <f>+A!E49/E!F63</f>
        <v>5.7270981792195942E-6</v>
      </c>
      <c r="H49" s="53">
        <f>+A!F49/E!G63</f>
        <v>8.4238467134146634E-6</v>
      </c>
      <c r="I49" s="53">
        <f>+A!G49/E!H63</f>
        <v>7.470706629580346E-6</v>
      </c>
      <c r="J49" s="53">
        <f>+A!H49/E!I63</f>
        <v>9.1892670258824012E-6</v>
      </c>
      <c r="K49" s="53">
        <f>+A!I49/E!J63</f>
        <v>9.4603081368404682E-6</v>
      </c>
      <c r="L49" s="53">
        <f>+A!J49/E!K63</f>
        <v>9.2707144964927539E-6</v>
      </c>
      <c r="M49" s="53">
        <f>+A!K49/E!L63</f>
        <v>9.5793009073815188E-6</v>
      </c>
      <c r="N49" s="53">
        <f>+A!L49/E!M63</f>
        <v>5.2013633045420127E-6</v>
      </c>
      <c r="O49" s="53">
        <f>+A!M49/E!N63</f>
        <v>9.7371689444699285E-6</v>
      </c>
      <c r="P49" s="53">
        <f>+A!N49/E!O63</f>
        <v>7.0684293280257808E-6</v>
      </c>
      <c r="Q49" s="53">
        <f>+A!O49/E!P63</f>
        <v>1.1853794498961277E-5</v>
      </c>
      <c r="R49" s="53">
        <f>+A!P49/E!Q63</f>
        <v>6.6378443211617625E-6</v>
      </c>
      <c r="S49" s="53">
        <f>+A!Q49/E!R63</f>
        <v>6.8686692919972979E-6</v>
      </c>
      <c r="T49" s="53">
        <f>+A!R49/E!S63</f>
        <v>1.0542977611474149E-5</v>
      </c>
      <c r="U49" s="53">
        <f>+A!S49/E!T63</f>
        <v>3.3147083058437833E-5</v>
      </c>
      <c r="V49" s="53">
        <f>+A!T49/E!U63</f>
        <v>2.478531662505961E-5</v>
      </c>
      <c r="W49" s="53">
        <f>+A!U49/E!V63</f>
        <v>2.3794383976958573E-5</v>
      </c>
      <c r="X49" s="53">
        <f>+A!V49/E!W63</f>
        <v>2.8326175913348331E-5</v>
      </c>
      <c r="Y49" s="53">
        <f>+A!W49/E!X63</f>
        <v>1.1921157675862033E-5</v>
      </c>
      <c r="Z49" s="53">
        <f>+A!X49/E!Y63</f>
        <v>1.8771298972086387E-5</v>
      </c>
      <c r="AA49" s="53">
        <f>+A!Y49/E!Z63</f>
        <v>8.4968458997696415E-6</v>
      </c>
      <c r="AB49" s="53">
        <f>+A!Z49/E!AA63</f>
        <v>5.5580564218193167E-6</v>
      </c>
      <c r="AC49" s="53">
        <f>+A!AA49/E!AB63</f>
        <v>4.8380555036961623E-6</v>
      </c>
      <c r="AD49" s="53">
        <f>+A!AB49/E!AC63</f>
        <v>1.2051479086926184E-5</v>
      </c>
    </row>
    <row r="50" spans="4:30" x14ac:dyDescent="0.25">
      <c r="D50" s="42" t="s">
        <v>19</v>
      </c>
      <c r="E50" s="43"/>
      <c r="F50" s="53">
        <f>+A!D50/E!E64</f>
        <v>0</v>
      </c>
      <c r="G50" s="53">
        <f>+A!E50/E!F64</f>
        <v>0</v>
      </c>
      <c r="H50" s="53">
        <f>+A!F50/E!G64</f>
        <v>0</v>
      </c>
      <c r="I50" s="53">
        <f>+A!G50/E!H64</f>
        <v>0</v>
      </c>
      <c r="J50" s="53">
        <f>+A!H50/E!I64</f>
        <v>0</v>
      </c>
      <c r="K50" s="53">
        <f>+A!I50/E!J64</f>
        <v>0</v>
      </c>
      <c r="L50" s="53">
        <f>+A!J50/E!K64</f>
        <v>0</v>
      </c>
      <c r="M50" s="53">
        <f>+A!K50/E!L64</f>
        <v>0</v>
      </c>
      <c r="N50" s="53">
        <f>+A!L50/E!M64</f>
        <v>0</v>
      </c>
      <c r="O50" s="53">
        <f>+A!M50/E!N64</f>
        <v>0</v>
      </c>
      <c r="P50" s="53">
        <f>+A!N50/E!O64</f>
        <v>0</v>
      </c>
      <c r="Q50" s="53">
        <f>+A!O50/E!P64</f>
        <v>0</v>
      </c>
      <c r="R50" s="53">
        <f>+A!P50/E!Q64</f>
        <v>0</v>
      </c>
      <c r="S50" s="53">
        <f>+A!Q50/E!R64</f>
        <v>0</v>
      </c>
      <c r="T50" s="53">
        <f>+A!R50/E!S64</f>
        <v>0</v>
      </c>
      <c r="U50" s="53">
        <f>+A!S50/E!T64</f>
        <v>4.0555649999107167E-6</v>
      </c>
      <c r="V50" s="53">
        <f>+A!T50/E!U64</f>
        <v>0</v>
      </c>
      <c r="W50" s="53">
        <f>+A!U50/E!V64</f>
        <v>2.0685854558464489E-9</v>
      </c>
      <c r="X50" s="53">
        <f>+A!V50/E!W64</f>
        <v>0</v>
      </c>
      <c r="Y50" s="53">
        <f>+A!W50/E!X64</f>
        <v>0</v>
      </c>
      <c r="Z50" s="53">
        <f>+A!X50/E!Y64</f>
        <v>0</v>
      </c>
      <c r="AA50" s="53">
        <f>+A!Y50/E!Z64</f>
        <v>1.1093633140947623E-5</v>
      </c>
      <c r="AB50" s="53">
        <f>+A!Z50/E!AA64</f>
        <v>0</v>
      </c>
      <c r="AC50" s="53">
        <f>+A!AA50/E!AB64</f>
        <v>0</v>
      </c>
      <c r="AD50" s="53">
        <f>+A!AB50/E!AC64</f>
        <v>3.0773079945634291E-6</v>
      </c>
    </row>
    <row r="51" spans="4:30" x14ac:dyDescent="0.25">
      <c r="D51" s="40" t="s">
        <v>20</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1.9285633251202737E-7</v>
      </c>
      <c r="S51" s="53">
        <f>+A!Q51/E!R65</f>
        <v>0</v>
      </c>
      <c r="T51" s="53">
        <f>+A!R51/E!S65</f>
        <v>6.0456707460092712E-8</v>
      </c>
      <c r="U51" s="53">
        <f>+A!S51/E!T65</f>
        <v>1.419717825317921E-6</v>
      </c>
      <c r="V51" s="53">
        <f>+A!T51/E!U65</f>
        <v>0</v>
      </c>
      <c r="W51" s="53">
        <f>+A!U51/E!V65</f>
        <v>0</v>
      </c>
      <c r="X51" s="53">
        <f>+A!V51/E!W65</f>
        <v>0</v>
      </c>
      <c r="Y51" s="53">
        <f>+A!W51/E!X65</f>
        <v>0</v>
      </c>
      <c r="Z51" s="53">
        <f>+A!X51/E!Y65</f>
        <v>0</v>
      </c>
      <c r="AA51" s="53">
        <f>+A!Y51/E!Z65</f>
        <v>0</v>
      </c>
      <c r="AB51" s="53">
        <f>+A!Z51/E!AA65</f>
        <v>0</v>
      </c>
      <c r="AC51" s="53">
        <f>+A!AA51/E!AB65</f>
        <v>0</v>
      </c>
      <c r="AD51" s="53">
        <f>+A!AB51/E!AC65</f>
        <v>0</v>
      </c>
    </row>
    <row r="52" spans="4:30" x14ac:dyDescent="0.25">
      <c r="D52" s="42" t="s">
        <v>21</v>
      </c>
      <c r="E52" s="43"/>
      <c r="F52" s="53">
        <f>+A!D52/E!E66</f>
        <v>8.4295602052164374E-6</v>
      </c>
      <c r="G52" s="53">
        <f>+A!E52/E!F66</f>
        <v>7.8086549561679734E-6</v>
      </c>
      <c r="H52" s="53">
        <f>+A!F52/E!G66</f>
        <v>7.7609413755251074E-6</v>
      </c>
      <c r="I52" s="53">
        <f>+A!G52/E!H66</f>
        <v>6.6218208307616294E-6</v>
      </c>
      <c r="J52" s="53">
        <f>+A!H52/E!I66</f>
        <v>4.9440235947322306E-6</v>
      </c>
      <c r="K52" s="53">
        <f>+A!I52/E!J66</f>
        <v>5.8307128093607303E-6</v>
      </c>
      <c r="L52" s="53">
        <f>+A!J52/E!K66</f>
        <v>5.1504245743515952E-6</v>
      </c>
      <c r="M52" s="53">
        <f>+A!K52/E!L66</f>
        <v>3.1769772457426986E-6</v>
      </c>
      <c r="N52" s="53">
        <f>+A!L52/E!M66</f>
        <v>5.1508932194638828E-6</v>
      </c>
      <c r="O52" s="53">
        <f>+A!M52/E!N66</f>
        <v>2.8715872802737435E-6</v>
      </c>
      <c r="P52" s="53">
        <f>+A!N52/E!O66</f>
        <v>2.101482743761945E-6</v>
      </c>
      <c r="Q52" s="53">
        <f>+A!O52/E!P66</f>
        <v>1.6779281741809665E-6</v>
      </c>
      <c r="R52" s="53">
        <f>+A!P52/E!Q66</f>
        <v>1.6784359308769074E-6</v>
      </c>
      <c r="S52" s="53">
        <f>+A!Q52/E!R66</f>
        <v>2.2107053600349188E-6</v>
      </c>
      <c r="T52" s="53">
        <f>+A!R52/E!S66</f>
        <v>2.0187499879034796E-6</v>
      </c>
      <c r="U52" s="53">
        <f>+A!S52/E!T66</f>
        <v>2.2981776758387311E-6</v>
      </c>
      <c r="V52" s="53">
        <f>+A!T52/E!U66</f>
        <v>2.628480832854064E-6</v>
      </c>
      <c r="W52" s="53">
        <f>+A!U52/E!V66</f>
        <v>2.8758570896499919E-6</v>
      </c>
      <c r="X52" s="53">
        <f>+A!V52/E!W66</f>
        <v>4.1179228936173633E-6</v>
      </c>
      <c r="Y52" s="53">
        <f>+A!W52/E!X66</f>
        <v>4.5431848348108043E-6</v>
      </c>
      <c r="Z52" s="53">
        <f>+A!X52/E!Y66</f>
        <v>3.0651027167498764E-6</v>
      </c>
      <c r="AA52" s="53">
        <f>+A!Y52/E!Z66</f>
        <v>2.1970163017925878E-6</v>
      </c>
      <c r="AB52" s="53">
        <f>+A!Z52/E!AA66</f>
        <v>1.5298686240231025E-6</v>
      </c>
      <c r="AC52" s="53">
        <f>+A!AA52/E!AB66</f>
        <v>1.9019964955601508E-6</v>
      </c>
      <c r="AD52" s="53">
        <f>+A!AB52/E!AC66</f>
        <v>2.1993006404061231E-6</v>
      </c>
    </row>
    <row r="53" spans="4:30" x14ac:dyDescent="0.25">
      <c r="D53" s="40" t="s">
        <v>22</v>
      </c>
      <c r="E53" s="41"/>
      <c r="F53" s="53">
        <f>+A!D53/E!E67</f>
        <v>5.1272555780947817E-6</v>
      </c>
      <c r="G53" s="53">
        <f>+A!E53/E!F67</f>
        <v>1.4703245111154946E-6</v>
      </c>
      <c r="H53" s="53">
        <f>+A!F53/E!G67</f>
        <v>1.4302228437906894E-6</v>
      </c>
      <c r="I53" s="53">
        <f>+A!G53/E!H67</f>
        <v>1.7856693767814474E-6</v>
      </c>
      <c r="J53" s="53">
        <f>+A!H53/E!I67</f>
        <v>5.6548168429306465E-6</v>
      </c>
      <c r="K53" s="53">
        <f>+A!I53/E!J67</f>
        <v>1.618273803777676E-6</v>
      </c>
      <c r="L53" s="53">
        <f>+A!J53/E!K67</f>
        <v>3.0044893034999748E-6</v>
      </c>
      <c r="M53" s="53">
        <f>+A!K53/E!L67</f>
        <v>3.5349207462513171E-6</v>
      </c>
      <c r="N53" s="53">
        <f>+A!L53/E!M67</f>
        <v>2.5484676076423853E-6</v>
      </c>
      <c r="O53" s="53">
        <f>+A!M53/E!N67</f>
        <v>3.5827755662145309E-6</v>
      </c>
      <c r="P53" s="53">
        <f>+A!N53/E!O67</f>
        <v>4.0595851979815541E-6</v>
      </c>
      <c r="Q53" s="53">
        <f>+A!O53/E!P67</f>
        <v>3.4939940449199213E-6</v>
      </c>
      <c r="R53" s="53">
        <f>+A!P53/E!Q67</f>
        <v>3.8411761726806326E-6</v>
      </c>
      <c r="S53" s="53">
        <f>+A!Q53/E!R67</f>
        <v>5.0665614361277827E-6</v>
      </c>
      <c r="T53" s="53">
        <f>+A!R53/E!S67</f>
        <v>7.1815647429542184E-6</v>
      </c>
      <c r="U53" s="53">
        <f>+A!S53/E!T67</f>
        <v>5.7407033191623701E-6</v>
      </c>
      <c r="V53" s="53">
        <f>+A!T53/E!U67</f>
        <v>4.6751778956198457E-6</v>
      </c>
      <c r="W53" s="53">
        <f>+A!U53/E!V67</f>
        <v>6.2943686922874963E-6</v>
      </c>
      <c r="X53" s="53">
        <f>+A!V53/E!W67</f>
        <v>5.9833631980851411E-6</v>
      </c>
      <c r="Y53" s="53">
        <f>+A!W53/E!X67</f>
        <v>7.9418298062072586E-6</v>
      </c>
      <c r="Z53" s="53">
        <f>+A!X53/E!Y67</f>
        <v>9.1004847769791245E-6</v>
      </c>
      <c r="AA53" s="53">
        <f>+A!Y53/E!Z67</f>
        <v>1.0227057562850462E-5</v>
      </c>
      <c r="AB53" s="53">
        <f>+A!Z53/E!AA67</f>
        <v>7.4249947685342996E-6</v>
      </c>
      <c r="AC53" s="53">
        <f>+A!AA53/E!AB67</f>
        <v>6.1480708722561291E-6</v>
      </c>
      <c r="AD53" s="53">
        <f>+A!AB53/E!AC67</f>
        <v>5.3693460709891634E-6</v>
      </c>
    </row>
    <row r="54" spans="4:30" x14ac:dyDescent="0.25">
      <c r="D54" s="42" t="s">
        <v>23</v>
      </c>
      <c r="E54" s="43"/>
      <c r="F54" s="53">
        <f>+A!D54/E!E68</f>
        <v>1.6509738278119608E-8</v>
      </c>
      <c r="G54" s="53">
        <f>+A!E54/E!F68</f>
        <v>3.2614321765580423E-8</v>
      </c>
      <c r="H54" s="53">
        <f>+A!F54/E!G68</f>
        <v>0</v>
      </c>
      <c r="I54" s="53">
        <f>+A!G54/E!H68</f>
        <v>2.2277153627427484E-9</v>
      </c>
      <c r="J54" s="53">
        <f>+A!H54/E!I68</f>
        <v>8.4962569672619126E-10</v>
      </c>
      <c r="K54" s="53">
        <f>+A!I54/E!J68</f>
        <v>4.5925648798618136E-9</v>
      </c>
      <c r="L54" s="53">
        <f>+A!J54/E!K68</f>
        <v>9.2959168668805627E-9</v>
      </c>
      <c r="M54" s="53">
        <f>+A!K54/E!L68</f>
        <v>3.8780519099265996E-10</v>
      </c>
      <c r="N54" s="53">
        <f>+A!L54/E!M68</f>
        <v>3.2604286097660792E-8</v>
      </c>
      <c r="O54" s="53">
        <f>+A!M54/E!N68</f>
        <v>7.4828780770244855E-8</v>
      </c>
      <c r="P54" s="53">
        <f>+A!N54/E!O68</f>
        <v>2.0835531877842273E-7</v>
      </c>
      <c r="Q54" s="53">
        <f>+A!O54/E!P68</f>
        <v>1.572409325755714E-7</v>
      </c>
      <c r="R54" s="53">
        <f>+A!P54/E!Q68</f>
        <v>1.4212015620149144E-7</v>
      </c>
      <c r="S54" s="53">
        <f>+A!Q54/E!R68</f>
        <v>4.3924730654884441E-7</v>
      </c>
      <c r="T54" s="53">
        <f>+A!R54/E!S68</f>
        <v>7.4493023089064649E-7</v>
      </c>
      <c r="U54" s="53">
        <f>+A!S54/E!T68</f>
        <v>6.7620276903004158E-8</v>
      </c>
      <c r="V54" s="53">
        <f>+A!T54/E!U68</f>
        <v>4.1866954509128435E-8</v>
      </c>
      <c r="W54" s="53">
        <f>+A!U54/E!V68</f>
        <v>5.435672404828193E-8</v>
      </c>
      <c r="X54" s="53">
        <f>+A!V54/E!W68</f>
        <v>7.6529324000380907E-8</v>
      </c>
      <c r="Y54" s="53">
        <f>+A!W54/E!X68</f>
        <v>1.1079928358836144E-7</v>
      </c>
      <c r="Z54" s="53">
        <f>+A!X54/E!Y68</f>
        <v>2.0368472840573117E-7</v>
      </c>
      <c r="AA54" s="53">
        <f>+A!Y54/E!Z68</f>
        <v>5.8288065243160597E-8</v>
      </c>
      <c r="AB54" s="53">
        <f>+A!Z54/E!AA68</f>
        <v>8.6397809474523892E-7</v>
      </c>
      <c r="AC54" s="53">
        <f>+A!AA54/E!AB68</f>
        <v>7.6062057844198912E-8</v>
      </c>
      <c r="AD54" s="53">
        <f>+A!AB54/E!AC68</f>
        <v>1.9670571213989815E-8</v>
      </c>
    </row>
    <row r="55" spans="4:30" x14ac:dyDescent="0.25">
      <c r="D55" s="40" t="s">
        <v>24</v>
      </c>
      <c r="E55" s="41"/>
      <c r="F55" s="53">
        <f>+A!D55/E!E69</f>
        <v>2.0109711126155091E-7</v>
      </c>
      <c r="G55" s="53">
        <f>+A!E55/E!F69</f>
        <v>1.1870921837838178E-8</v>
      </c>
      <c r="H55" s="53">
        <f>+A!F55/E!G69</f>
        <v>3.9396555948005593E-8</v>
      </c>
      <c r="I55" s="53">
        <f>+A!G55/E!H69</f>
        <v>0</v>
      </c>
      <c r="J55" s="53">
        <f>+A!H55/E!I69</f>
        <v>2.2090636474430119E-7</v>
      </c>
      <c r="K55" s="53">
        <f>+A!I55/E!J69</f>
        <v>1.2749563771339844E-8</v>
      </c>
      <c r="L55" s="53">
        <f>+A!J55/E!K69</f>
        <v>3.8743987108146058E-9</v>
      </c>
      <c r="M55" s="53">
        <f>+A!K55/E!L69</f>
        <v>3.7104400754976921E-9</v>
      </c>
      <c r="N55" s="53">
        <f>+A!L55/E!M69</f>
        <v>1.6329368248775105E-7</v>
      </c>
      <c r="O55" s="53">
        <f>+A!M55/E!N69</f>
        <v>2.4171724571586734E-7</v>
      </c>
      <c r="P55" s="53">
        <f>+A!N55/E!O69</f>
        <v>1.009598861017082E-8</v>
      </c>
      <c r="Q55" s="53">
        <f>+A!O55/E!P69</f>
        <v>4.2259194350626374E-8</v>
      </c>
      <c r="R55" s="53">
        <f>+A!P55/E!Q69</f>
        <v>3.1253059642901112E-7</v>
      </c>
      <c r="S55" s="53">
        <f>+A!Q55/E!R69</f>
        <v>3.4849865687520381E-7</v>
      </c>
      <c r="T55" s="53">
        <f>+A!R55/E!S69</f>
        <v>5.1671009063706294E-7</v>
      </c>
      <c r="U55" s="53">
        <f>+A!S55/E!T69</f>
        <v>2.1682067062030978E-7</v>
      </c>
      <c r="V55" s="53">
        <f>+A!T55/E!U69</f>
        <v>9.9458361674206901E-8</v>
      </c>
      <c r="W55" s="53">
        <f>+A!U55/E!V69</f>
        <v>8.8179544721903311E-8</v>
      </c>
      <c r="X55" s="53">
        <f>+A!V55/E!W69</f>
        <v>1.9811605217942273E-7</v>
      </c>
      <c r="Y55" s="53">
        <f>+A!W55/E!X69</f>
        <v>2.0612626172372062E-7</v>
      </c>
      <c r="Z55" s="53">
        <f>+A!X55/E!Y69</f>
        <v>4.1571138526429816E-7</v>
      </c>
      <c r="AA55" s="53">
        <f>+A!Y55/E!Z69</f>
        <v>5.5869628054376445E-7</v>
      </c>
      <c r="AB55" s="53">
        <f>+A!Z55/E!AA69</f>
        <v>4.4368168841077715E-7</v>
      </c>
      <c r="AC55" s="53">
        <f>+A!AA55/E!AB69</f>
        <v>6.3180150852550326E-7</v>
      </c>
      <c r="AD55" s="53">
        <f>+A!AB55/E!AC69</f>
        <v>7.4685424210444491E-7</v>
      </c>
    </row>
    <row r="56" spans="4:30" ht="15.75" thickBot="1" x14ac:dyDescent="0.3">
      <c r="D56" s="44" t="s">
        <v>25</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0</v>
      </c>
      <c r="P56" s="54">
        <f>+A!N56/E!O70</f>
        <v>0</v>
      </c>
      <c r="Q56" s="54">
        <f>+A!O56/E!P70</f>
        <v>1.0766085068934839E-8</v>
      </c>
      <c r="R56" s="54">
        <f>+A!P56/E!Q70</f>
        <v>1.1150647028167391E-8</v>
      </c>
      <c r="S56" s="54">
        <f>+A!Q56/E!R70</f>
        <v>3.2391705616489685E-9</v>
      </c>
      <c r="T56" s="54">
        <f>+A!R56/E!S70</f>
        <v>1.9802868277025738E-8</v>
      </c>
      <c r="U56" s="54">
        <f>+A!S56/E!T70</f>
        <v>2.4728557279786689E-8</v>
      </c>
      <c r="V56" s="54">
        <f>+A!T56/E!U70</f>
        <v>7.1207364030264761E-9</v>
      </c>
      <c r="W56" s="54">
        <f>+A!U56/E!V70</f>
        <v>3.2654219621868432E-9</v>
      </c>
      <c r="X56" s="54">
        <f>+A!V56/E!W70</f>
        <v>1.2641376008124483E-8</v>
      </c>
      <c r="Y56" s="54">
        <f>+A!W56/E!X70</f>
        <v>4.634661028042839E-9</v>
      </c>
      <c r="Z56" s="54">
        <f>+A!X56/E!Y70</f>
        <v>0</v>
      </c>
      <c r="AA56" s="54">
        <f>+A!Y56/E!Z70</f>
        <v>1.3836599795810135E-8</v>
      </c>
      <c r="AB56" s="54">
        <f>+A!Z56/E!AA70</f>
        <v>5.5667246194677422E-9</v>
      </c>
      <c r="AC56" s="54">
        <f>+A!AA56/E!AB70</f>
        <v>1.3497436102116492E-8</v>
      </c>
      <c r="AD56" s="54">
        <f>+A!AB56/E!AC70</f>
        <v>6.2752383652053083E-9</v>
      </c>
    </row>
    <row r="57" spans="4:30" x14ac:dyDescent="0.25">
      <c r="D57" s="1" t="s">
        <v>52</v>
      </c>
    </row>
    <row r="58" spans="4:30" ht="16.5" thickBot="1" x14ac:dyDescent="0.3">
      <c r="E58" s="231" t="s">
        <v>57</v>
      </c>
      <c r="F58" s="231"/>
      <c r="G58" s="231"/>
      <c r="H58" s="231"/>
      <c r="I58" s="231"/>
      <c r="J58" s="231"/>
      <c r="K58" s="231"/>
      <c r="L58" s="231"/>
      <c r="M58" s="231"/>
      <c r="N58" s="231"/>
      <c r="O58" s="231"/>
      <c r="P58" s="231"/>
      <c r="Q58" s="231"/>
      <c r="R58" s="231"/>
      <c r="S58" s="231"/>
      <c r="T58" s="231"/>
      <c r="U58" s="231"/>
      <c r="V58" s="231"/>
      <c r="W58" s="231"/>
      <c r="X58" s="231"/>
      <c r="Y58" s="231"/>
      <c r="Z58" s="231"/>
    </row>
    <row r="59" spans="4:30"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0"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0"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0"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0"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0"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3.1115280554062548E-6</v>
      </c>
      <c r="F74" s="51">
        <f>+B!F46/E!F88</f>
        <v>3.4525504553152815E-6</v>
      </c>
      <c r="G74" s="51">
        <f>+B!G46/E!G88</f>
        <v>3.8915248112602477E-6</v>
      </c>
      <c r="H74" s="51">
        <f>+B!H46/E!H88</f>
        <v>4.5055198271587606E-6</v>
      </c>
      <c r="I74" s="51">
        <f>+B!I46/E!I88</f>
        <v>4.4904576203978772E-6</v>
      </c>
      <c r="J74" s="51">
        <f>+B!J46/E!J88</f>
        <v>5.1344486367642577E-6</v>
      </c>
      <c r="K74" s="51">
        <f>+B!K46/E!K88</f>
        <v>8.4074359826468058E-6</v>
      </c>
      <c r="L74" s="51">
        <f>+B!L46/E!L88</f>
        <v>7.962697215997082E-6</v>
      </c>
      <c r="M74" s="51">
        <f>+B!M46/E!M88</f>
        <v>7.0005411255490105E-6</v>
      </c>
      <c r="N74" s="51">
        <f>+B!N46/E!N88</f>
        <v>9.2949266778987983E-6</v>
      </c>
      <c r="O74" s="51">
        <f>+B!O46/E!O88</f>
        <v>8.3809851309313347E-6</v>
      </c>
      <c r="P74" s="51">
        <f>+B!P46/E!P88</f>
        <v>1.0447635130490581E-5</v>
      </c>
      <c r="Q74" s="51">
        <f>+B!Q46/E!Q88</f>
        <v>1.435710283589768E-5</v>
      </c>
      <c r="R74" s="51">
        <f>+B!R46/E!R88</f>
        <v>1.8037221408183136E-5</v>
      </c>
      <c r="S74" s="51">
        <f>+B!S46/E!S88</f>
        <v>1.7997838987949437E-5</v>
      </c>
      <c r="T74" s="51">
        <f>+B!T46/E!T88</f>
        <v>2.5968853736468489E-5</v>
      </c>
      <c r="U74" s="51">
        <f>+B!U46/E!U88</f>
        <v>2.2898130544925943E-5</v>
      </c>
      <c r="V74" s="51">
        <f>+B!V46/E!V88</f>
        <v>1.8055856540420845E-5</v>
      </c>
      <c r="W74" s="51">
        <f>+B!W46/E!W88</f>
        <v>1.6504153554162241E-5</v>
      </c>
      <c r="X74" s="51">
        <f>+B!X46/E!X88</f>
        <v>1.8272243037480146E-5</v>
      </c>
      <c r="Y74" s="51">
        <f>+B!Y46/E!Y88</f>
        <v>1.8018804744345461E-5</v>
      </c>
      <c r="Z74" s="51">
        <f>+B!Z46/E!Z88</f>
        <v>1.8154723980035169E-5</v>
      </c>
      <c r="AA74" s="51">
        <f>+B!AA46/E!AA88</f>
        <v>1.6577603638209111E-5</v>
      </c>
      <c r="AB74" s="51">
        <f>+B!AB46/E!AB88</f>
        <v>1.643271688693673E-5</v>
      </c>
      <c r="AC74" s="51">
        <f>+B!AC46/E!AC88</f>
        <v>1.5655757231382224E-5</v>
      </c>
      <c r="AD74" s="51">
        <f>+B!AD46/E!AD88</f>
        <v>1.407596918948409E-5</v>
      </c>
    </row>
    <row r="75" spans="4:30" x14ac:dyDescent="0.25">
      <c r="D75" s="59" t="s">
        <v>16</v>
      </c>
      <c r="E75" s="52">
        <f>+B!E47/E!E89</f>
        <v>2.9058291416872E-7</v>
      </c>
      <c r="F75" s="52">
        <f>+B!F47/E!F89</f>
        <v>1.8193654035900199E-7</v>
      </c>
      <c r="G75" s="52">
        <f>+B!G47/E!G89</f>
        <v>2.0827048339153611E-7</v>
      </c>
      <c r="H75" s="52">
        <f>+B!H47/E!H89</f>
        <v>1.0233535140806138E-6</v>
      </c>
      <c r="I75" s="52">
        <f>+B!I47/E!I89</f>
        <v>9.3428817396963046E-7</v>
      </c>
      <c r="J75" s="52">
        <f>+B!J47/E!J89</f>
        <v>1.0824641510425995E-6</v>
      </c>
      <c r="K75" s="52">
        <f>+B!K47/E!K89</f>
        <v>2.8814173964905712E-5</v>
      </c>
      <c r="L75" s="52">
        <f>+B!L47/E!L89</f>
        <v>3.5602929166194726E-7</v>
      </c>
      <c r="M75" s="52">
        <f>+B!M47/E!M89</f>
        <v>7.3086672550550244E-7</v>
      </c>
      <c r="N75" s="52">
        <f>+B!N47/E!N89</f>
        <v>2.4352754840448482E-5</v>
      </c>
      <c r="O75" s="52">
        <f>+B!O47/E!O89</f>
        <v>1.4272251983197388E-6</v>
      </c>
      <c r="P75" s="52">
        <f>+B!P47/E!P89</f>
        <v>1.3639389320652022E-6</v>
      </c>
      <c r="Q75" s="52">
        <f>+B!Q47/E!Q89</f>
        <v>2.8092107380220376E-6</v>
      </c>
      <c r="R75" s="52">
        <f>+B!R47/E!R89</f>
        <v>4.654078271197438E-6</v>
      </c>
      <c r="S75" s="52">
        <f>+B!S47/E!S89</f>
        <v>6.5356830970659923E-6</v>
      </c>
      <c r="T75" s="52">
        <f>+B!T47/E!T89</f>
        <v>2.8168871302833433E-6</v>
      </c>
      <c r="U75" s="52">
        <f>+B!U47/E!U89</f>
        <v>2.6590340437577754E-6</v>
      </c>
      <c r="V75" s="52">
        <f>+B!V47/E!V89</f>
        <v>3.2053544670351353E-6</v>
      </c>
      <c r="W75" s="52">
        <f>+B!W47/E!W89</f>
        <v>4.5275753236152407E-6</v>
      </c>
      <c r="X75" s="52">
        <f>+B!X47/E!X89</f>
        <v>4.6361406914464642E-6</v>
      </c>
      <c r="Y75" s="52">
        <f>+B!Y47/E!Y89</f>
        <v>4.9314421141263595E-6</v>
      </c>
      <c r="Z75" s="52">
        <f>+B!Z47/E!Z89</f>
        <v>6.1879129238680149E-6</v>
      </c>
      <c r="AA75" s="52">
        <f>+B!AA47/E!AA89</f>
        <v>6.8792934284301138E-6</v>
      </c>
      <c r="AB75" s="52">
        <f>+B!AB47/E!AB89</f>
        <v>8.745633418230097E-6</v>
      </c>
      <c r="AC75" s="52">
        <f>+B!AC47/E!AC89</f>
        <v>7.840146960932467E-6</v>
      </c>
      <c r="AD75" s="52">
        <f>+B!AD47/E!AD89</f>
        <v>6.7482382267281786E-6</v>
      </c>
    </row>
    <row r="76" spans="4:30" x14ac:dyDescent="0.25">
      <c r="D76" s="60" t="s">
        <v>17</v>
      </c>
      <c r="E76" s="53">
        <f>+B!E48/E!E90</f>
        <v>0</v>
      </c>
      <c r="F76" s="53">
        <f>+B!F48/E!F90</f>
        <v>0</v>
      </c>
      <c r="G76" s="53">
        <f>+B!G48/E!G90</f>
        <v>0</v>
      </c>
      <c r="H76" s="53">
        <f>+B!H48/E!H90</f>
        <v>0</v>
      </c>
      <c r="I76" s="53">
        <f>+B!I48/E!I90</f>
        <v>0</v>
      </c>
      <c r="J76" s="53">
        <f>+B!J48/E!J90</f>
        <v>1.7535923422104974E-8</v>
      </c>
      <c r="K76" s="53">
        <f>+B!K48/E!K90</f>
        <v>0</v>
      </c>
      <c r="L76" s="53">
        <f>+B!L48/E!L90</f>
        <v>0</v>
      </c>
      <c r="M76" s="53">
        <f>+B!M48/E!M90</f>
        <v>0</v>
      </c>
      <c r="N76" s="53">
        <f>+B!N48/E!N90</f>
        <v>0</v>
      </c>
      <c r="O76" s="53">
        <f>+B!O48/E!O90</f>
        <v>0</v>
      </c>
      <c r="P76" s="53">
        <f>+B!P48/E!P90</f>
        <v>3.1161136002215283E-8</v>
      </c>
      <c r="Q76" s="53">
        <f>+B!Q48/E!Q90</f>
        <v>4.813630712047602E-7</v>
      </c>
      <c r="R76" s="53">
        <f>+B!R48/E!R90</f>
        <v>6.4919852840912011E-7</v>
      </c>
      <c r="S76" s="53">
        <f>+B!S48/E!S90</f>
        <v>6.9580669578932238E-7</v>
      </c>
      <c r="T76" s="53">
        <f>+B!T48/E!T90</f>
        <v>7.0238377375846734E-7</v>
      </c>
      <c r="U76" s="53">
        <f>+B!U48/E!U90</f>
        <v>1.1175337694061386E-6</v>
      </c>
      <c r="V76" s="53">
        <f>+B!V48/E!V90</f>
        <v>2.4628435391461594E-6</v>
      </c>
      <c r="W76" s="53">
        <f>+B!W48/E!W90</f>
        <v>4.1474882751814434E-6</v>
      </c>
      <c r="X76" s="53">
        <f>+B!X48/E!X90</f>
        <v>3.2367229332314364E-6</v>
      </c>
      <c r="Y76" s="53">
        <f>+B!Y48/E!Y90</f>
        <v>3.3569144853988906E-6</v>
      </c>
      <c r="Z76" s="53">
        <f>+B!Z48/E!Z90</f>
        <v>2.8156297011655884E-6</v>
      </c>
      <c r="AA76" s="53">
        <f>+B!AA48/E!AA90</f>
        <v>2.8607085687380259E-6</v>
      </c>
      <c r="AB76" s="53">
        <f>+B!AB48/E!AB90</f>
        <v>2.0643039014708821E-6</v>
      </c>
      <c r="AC76" s="53">
        <f>+B!AC48/E!AC90</f>
        <v>3.1359145582054821E-6</v>
      </c>
      <c r="AD76" s="53">
        <f>+B!AD48/E!AD90</f>
        <v>3.5760606884847392E-6</v>
      </c>
    </row>
    <row r="77" spans="4:30" x14ac:dyDescent="0.25">
      <c r="D77" s="60" t="s">
        <v>18</v>
      </c>
      <c r="E77" s="53">
        <f>+B!E49/E!E91</f>
        <v>4.2810295674752553E-6</v>
      </c>
      <c r="F77" s="53">
        <f>+B!F49/E!F91</f>
        <v>1.7438551070566477E-6</v>
      </c>
      <c r="G77" s="53">
        <f>+B!G49/E!G91</f>
        <v>1.8687740848398715E-6</v>
      </c>
      <c r="H77" s="53">
        <f>+B!H49/E!H91</f>
        <v>2.4992691917898486E-6</v>
      </c>
      <c r="I77" s="53">
        <f>+B!I49/E!I91</f>
        <v>1.9937145361378926E-6</v>
      </c>
      <c r="J77" s="53">
        <f>+B!J49/E!J91</f>
        <v>3.8801137956001691E-6</v>
      </c>
      <c r="K77" s="53">
        <f>+B!K49/E!K91</f>
        <v>7.784400950419664E-6</v>
      </c>
      <c r="L77" s="53">
        <f>+B!L49/E!L91</f>
        <v>1.0238419607143464E-5</v>
      </c>
      <c r="M77" s="53">
        <f>+B!M49/E!M91</f>
        <v>1.2444927838237121E-5</v>
      </c>
      <c r="N77" s="53">
        <f>+B!N49/E!N91</f>
        <v>6.4607820622583429E-6</v>
      </c>
      <c r="O77" s="53">
        <f>+B!O49/E!O91</f>
        <v>5.2349468301964069E-6</v>
      </c>
      <c r="P77" s="53">
        <f>+B!P49/E!P91</f>
        <v>6.739398840130982E-6</v>
      </c>
      <c r="Q77" s="53">
        <f>+B!Q49/E!Q91</f>
        <v>1.8766771630389906E-6</v>
      </c>
      <c r="R77" s="53">
        <f>+B!R49/E!R91</f>
        <v>2.4720270855228608E-6</v>
      </c>
      <c r="S77" s="53">
        <f>+B!S49/E!S91</f>
        <v>2.7878493172817311E-6</v>
      </c>
      <c r="T77" s="53">
        <f>+B!T49/E!T91</f>
        <v>2.811105794425671E-6</v>
      </c>
      <c r="U77" s="53">
        <f>+B!U49/E!U91</f>
        <v>2.8211093443039794E-6</v>
      </c>
      <c r="V77" s="53">
        <f>+B!V49/E!V91</f>
        <v>8.6369679078876975E-6</v>
      </c>
      <c r="W77" s="53">
        <f>+B!W49/E!W91</f>
        <v>5.0309497473896086E-6</v>
      </c>
      <c r="X77" s="53">
        <f>+B!X49/E!X91</f>
        <v>5.6427444757981607E-6</v>
      </c>
      <c r="Y77" s="53">
        <f>+B!Y49/E!Y91</f>
        <v>7.2923463308728808E-6</v>
      </c>
      <c r="Z77" s="53">
        <f>+B!Z49/E!Z91</f>
        <v>6.5917636145579259E-6</v>
      </c>
      <c r="AA77" s="53">
        <f>+B!AA49/E!AA91</f>
        <v>3.6128762974248129E-6</v>
      </c>
      <c r="AB77" s="53">
        <f>+B!AB49/E!AB91</f>
        <v>2.8147829128579622E-6</v>
      </c>
      <c r="AC77" s="53">
        <f>+B!AC49/E!AC91</f>
        <v>2.2484290440667816E-6</v>
      </c>
      <c r="AD77" s="53">
        <f>+B!AD49/E!AD91</f>
        <v>2.1737025704807448E-6</v>
      </c>
    </row>
    <row r="78" spans="4:30" x14ac:dyDescent="0.25">
      <c r="D78" s="60" t="s">
        <v>19</v>
      </c>
      <c r="E78" s="53">
        <f>+B!E50/E!E92</f>
        <v>0</v>
      </c>
      <c r="F78" s="53">
        <f>+B!F50/E!F92</f>
        <v>0</v>
      </c>
      <c r="G78" s="53">
        <f>+B!G50/E!G92</f>
        <v>0</v>
      </c>
      <c r="H78" s="53">
        <f>+B!H50/E!H92</f>
        <v>0</v>
      </c>
      <c r="I78" s="53">
        <f>+B!I50/E!I92</f>
        <v>0</v>
      </c>
      <c r="J78" s="53">
        <f>+B!J50/E!J92</f>
        <v>0</v>
      </c>
      <c r="K78" s="53">
        <f>+B!K50/E!K92</f>
        <v>0</v>
      </c>
      <c r="L78" s="53">
        <f>+B!L50/E!L92</f>
        <v>0</v>
      </c>
      <c r="M78" s="53">
        <f>+B!M50/E!M92</f>
        <v>0</v>
      </c>
      <c r="N78" s="53">
        <f>+B!N50/E!N92</f>
        <v>0</v>
      </c>
      <c r="O78" s="53">
        <f>+B!O50/E!O92</f>
        <v>0</v>
      </c>
      <c r="P78" s="53">
        <f>+B!P50/E!P92</f>
        <v>0</v>
      </c>
      <c r="Q78" s="53">
        <f>+B!Q50/E!Q92</f>
        <v>0</v>
      </c>
      <c r="R78" s="53">
        <f>+B!R50/E!R92</f>
        <v>0</v>
      </c>
      <c r="S78" s="53">
        <f>+B!S50/E!S92</f>
        <v>0</v>
      </c>
      <c r="T78" s="53">
        <f>+B!T50/E!T92</f>
        <v>0</v>
      </c>
      <c r="U78" s="53">
        <f>+B!U50/E!U92</f>
        <v>6.2339007879706329E-10</v>
      </c>
      <c r="V78" s="53">
        <f>+B!V50/E!V92</f>
        <v>0</v>
      </c>
      <c r="W78" s="53">
        <f>+B!W50/E!W92</f>
        <v>1.5501575587904393E-9</v>
      </c>
      <c r="X78" s="53">
        <f>+B!X50/E!X92</f>
        <v>0</v>
      </c>
      <c r="Y78" s="53">
        <f>+B!Y50/E!Y92</f>
        <v>0</v>
      </c>
      <c r="Z78" s="53">
        <f>+B!Z50/E!Z92</f>
        <v>0</v>
      </c>
      <c r="AA78" s="53">
        <f>+B!AA50/E!AA92</f>
        <v>5.1021486594138608E-8</v>
      </c>
      <c r="AB78" s="53">
        <f>+B!AB50/E!AB92</f>
        <v>3.2375433042554597E-8</v>
      </c>
      <c r="AC78" s="53">
        <f>+B!AC50/E!AC92</f>
        <v>2.174693774342873E-8</v>
      </c>
      <c r="AD78" s="53">
        <f>+B!AD50/E!AD92</f>
        <v>3.5478221600760509E-8</v>
      </c>
    </row>
    <row r="79" spans="4:30" x14ac:dyDescent="0.25">
      <c r="D79" s="60" t="s">
        <v>20</v>
      </c>
      <c r="E79" s="53">
        <f>+B!E51/E!E93</f>
        <v>0</v>
      </c>
      <c r="F79" s="53">
        <f>+B!F51/E!F93</f>
        <v>0</v>
      </c>
      <c r="G79" s="53">
        <f>+B!G51/E!G93</f>
        <v>0</v>
      </c>
      <c r="H79" s="53">
        <f>+B!H51/E!H93</f>
        <v>0</v>
      </c>
      <c r="I79" s="53">
        <f>+B!I51/E!I93</f>
        <v>0</v>
      </c>
      <c r="J79" s="53">
        <f>+B!J51/E!J93</f>
        <v>0</v>
      </c>
      <c r="K79" s="53">
        <f>+B!K51/E!K93</f>
        <v>0</v>
      </c>
      <c r="L79" s="53">
        <f>+B!L51/E!L93</f>
        <v>0</v>
      </c>
      <c r="M79" s="53">
        <f>+B!M51/E!M93</f>
        <v>0</v>
      </c>
      <c r="N79" s="53">
        <f>+B!N51/E!N93</f>
        <v>0</v>
      </c>
      <c r="O79" s="53">
        <f>+B!O51/E!O93</f>
        <v>2.4010187066562951E-8</v>
      </c>
      <c r="P79" s="53">
        <f>+B!P51/E!P93</f>
        <v>2.114132892376267E-8</v>
      </c>
      <c r="Q79" s="53">
        <f>+B!Q51/E!Q93</f>
        <v>1.6171702944231568E-8</v>
      </c>
      <c r="R79" s="53">
        <f>+B!R51/E!R93</f>
        <v>0</v>
      </c>
      <c r="S79" s="53">
        <f>+B!S51/E!S93</f>
        <v>1.4514423277242077E-8</v>
      </c>
      <c r="T79" s="53">
        <f>+B!T51/E!T93</f>
        <v>2.4299360057659383E-8</v>
      </c>
      <c r="U79" s="53">
        <f>+B!U51/E!U93</f>
        <v>1.741372050418534E-8</v>
      </c>
      <c r="V79" s="53">
        <f>+B!V51/E!V93</f>
        <v>1.8062428491726145E-8</v>
      </c>
      <c r="W79" s="53">
        <f>+B!W51/E!W93</f>
        <v>4.8120789793176475E-8</v>
      </c>
      <c r="X79" s="53">
        <f>+B!X51/E!X93</f>
        <v>1.9635448784489898E-8</v>
      </c>
      <c r="Y79" s="53">
        <f>+B!Y51/E!Y93</f>
        <v>1.1072191201379162E-7</v>
      </c>
      <c r="Z79" s="53">
        <f>+B!Z51/E!Z93</f>
        <v>3.3879279666411572E-7</v>
      </c>
      <c r="AA79" s="53">
        <f>+B!AA51/E!AA93</f>
        <v>7.024575757440349E-7</v>
      </c>
      <c r="AB79" s="53">
        <f>+B!AB51/E!AB93</f>
        <v>1.7343144874580566E-6</v>
      </c>
      <c r="AC79" s="53">
        <f>+B!AC51/E!AC93</f>
        <v>1.6831160187243687E-6</v>
      </c>
      <c r="AD79" s="53">
        <f>+B!AD51/E!AD93</f>
        <v>1.9501488214392151E-6</v>
      </c>
    </row>
    <row r="80" spans="4:30" x14ac:dyDescent="0.25">
      <c r="D80" s="60" t="s">
        <v>21</v>
      </c>
      <c r="E80" s="53">
        <f>+B!E52/E!E94</f>
        <v>2.0800604820449811E-6</v>
      </c>
      <c r="F80" s="53">
        <f>+B!F52/E!F94</f>
        <v>1.754183336652065E-6</v>
      </c>
      <c r="G80" s="53">
        <f>+B!G52/E!G94</f>
        <v>2.9073232972596374E-6</v>
      </c>
      <c r="H80" s="53">
        <f>+B!H52/E!H94</f>
        <v>3.818626425820989E-6</v>
      </c>
      <c r="I80" s="53">
        <f>+B!I52/E!I94</f>
        <v>2.9331610221916408E-6</v>
      </c>
      <c r="J80" s="53">
        <f>+B!J52/E!J94</f>
        <v>5.3143357225891435E-6</v>
      </c>
      <c r="K80" s="53">
        <f>+B!K52/E!K94</f>
        <v>3.4195171389724838E-6</v>
      </c>
      <c r="L80" s="53">
        <f>+B!L52/E!L94</f>
        <v>4.7582411391358589E-6</v>
      </c>
      <c r="M80" s="53">
        <f>+B!M52/E!M94</f>
        <v>6.1414969463993567E-6</v>
      </c>
      <c r="N80" s="53">
        <f>+B!N52/E!N94</f>
        <v>6.5840816320033336E-6</v>
      </c>
      <c r="O80" s="53">
        <f>+B!O52/E!O94</f>
        <v>5.6680405212234309E-6</v>
      </c>
      <c r="P80" s="53">
        <f>+B!P52/E!P94</f>
        <v>7.6797532882586937E-6</v>
      </c>
      <c r="Q80" s="53">
        <f>+B!Q52/E!Q94</f>
        <v>9.6962476755363691E-6</v>
      </c>
      <c r="R80" s="53">
        <f>+B!R52/E!R94</f>
        <v>8.6004878727590619E-6</v>
      </c>
      <c r="S80" s="53">
        <f>+B!S52/E!S94</f>
        <v>6.6994105802011716E-6</v>
      </c>
      <c r="T80" s="53">
        <f>+B!T52/E!T94</f>
        <v>7.0213850332226626E-6</v>
      </c>
      <c r="U80" s="53">
        <f>+B!U52/E!U94</f>
        <v>9.7801711173884164E-6</v>
      </c>
      <c r="V80" s="53">
        <f>+B!V52/E!V94</f>
        <v>1.2733618296324792E-5</v>
      </c>
      <c r="W80" s="53">
        <f>+B!W52/E!W94</f>
        <v>1.2186339394656451E-5</v>
      </c>
      <c r="X80" s="53">
        <f>+B!X52/E!X94</f>
        <v>1.3677473716359814E-5</v>
      </c>
      <c r="Y80" s="53">
        <f>+B!Y52/E!Y94</f>
        <v>1.0116730798805247E-5</v>
      </c>
      <c r="Z80" s="53">
        <f>+B!Z52/E!Z94</f>
        <v>8.8775489613177146E-6</v>
      </c>
      <c r="AA80" s="53">
        <f>+B!AA52/E!AA94</f>
        <v>8.5947701392653988E-6</v>
      </c>
      <c r="AB80" s="53">
        <f>+B!AB52/E!AB94</f>
        <v>7.8935076166211483E-6</v>
      </c>
      <c r="AC80" s="53">
        <f>+B!AC52/E!AC94</f>
        <v>6.9966929297373756E-6</v>
      </c>
      <c r="AD80" s="53">
        <f>+B!AD52/E!AD94</f>
        <v>5.1606960182012069E-6</v>
      </c>
    </row>
    <row r="81" spans="4:30" x14ac:dyDescent="0.25">
      <c r="D81" s="60" t="s">
        <v>22</v>
      </c>
      <c r="E81" s="53">
        <f>+B!E53/E!E95</f>
        <v>7.3474635226354864E-6</v>
      </c>
      <c r="F81" s="53">
        <f>+B!F53/E!F95</f>
        <v>6.8908857035130418E-6</v>
      </c>
      <c r="G81" s="53">
        <f>+B!G53/E!G95</f>
        <v>9.8093113425525629E-6</v>
      </c>
      <c r="H81" s="53">
        <f>+B!H53/E!H95</f>
        <v>1.0121643351106614E-5</v>
      </c>
      <c r="I81" s="53">
        <f>+B!I53/E!I95</f>
        <v>8.2620458438346318E-6</v>
      </c>
      <c r="J81" s="53">
        <f>+B!J53/E!J95</f>
        <v>9.3408116589731089E-6</v>
      </c>
      <c r="K81" s="53">
        <f>+B!K53/E!K95</f>
        <v>1.123404563068308E-5</v>
      </c>
      <c r="L81" s="53">
        <f>+B!L53/E!L95</f>
        <v>1.2569357649498316E-5</v>
      </c>
      <c r="M81" s="53">
        <f>+B!M53/E!M95</f>
        <v>9.8387685053874601E-6</v>
      </c>
      <c r="N81" s="53">
        <f>+B!N53/E!N95</f>
        <v>9.5710419838406479E-6</v>
      </c>
      <c r="O81" s="53">
        <f>+B!O53/E!O95</f>
        <v>1.1836744725967192E-5</v>
      </c>
      <c r="P81" s="53">
        <f>+B!P53/E!P95</f>
        <v>1.2285480195231069E-5</v>
      </c>
      <c r="Q81" s="53">
        <f>+B!Q53/E!Q95</f>
        <v>1.2647282663351202E-5</v>
      </c>
      <c r="R81" s="53">
        <f>+B!R53/E!R95</f>
        <v>1.1993686644417352E-5</v>
      </c>
      <c r="S81" s="53">
        <f>+B!S53/E!S95</f>
        <v>1.7181251271308645E-5</v>
      </c>
      <c r="T81" s="53">
        <f>+B!T53/E!T95</f>
        <v>1.7726440172844621E-5</v>
      </c>
      <c r="U81" s="53">
        <f>+B!U53/E!U95</f>
        <v>2.6017572958098895E-5</v>
      </c>
      <c r="V81" s="53">
        <f>+B!V53/E!V95</f>
        <v>2.2975031946914362E-5</v>
      </c>
      <c r="W81" s="53">
        <f>+B!W53/E!W95</f>
        <v>2.6408240682587611E-5</v>
      </c>
      <c r="X81" s="53">
        <f>+B!X53/E!X95</f>
        <v>3.7607404397213511E-5</v>
      </c>
      <c r="Y81" s="53">
        <f>+B!Y53/E!Y95</f>
        <v>3.0024714353316455E-5</v>
      </c>
      <c r="Z81" s="53">
        <f>+B!Z53/E!Z95</f>
        <v>3.4770333296343515E-5</v>
      </c>
      <c r="AA81" s="53">
        <f>+B!AA53/E!AA95</f>
        <v>3.5334373178984029E-5</v>
      </c>
      <c r="AB81" s="53">
        <f>+B!AB53/E!AB95</f>
        <v>3.5251490595045408E-5</v>
      </c>
      <c r="AC81" s="53">
        <f>+B!AC53/E!AC95</f>
        <v>3.2257481826343844E-5</v>
      </c>
      <c r="AD81" s="53">
        <f>+B!AD53/E!AD95</f>
        <v>2.9726165040228665E-5</v>
      </c>
    </row>
    <row r="82" spans="4:30" x14ac:dyDescent="0.25">
      <c r="D82" s="60" t="s">
        <v>23</v>
      </c>
      <c r="E82" s="53">
        <f>+B!E54/E!E96</f>
        <v>1.867070469588229E-6</v>
      </c>
      <c r="F82" s="53">
        <f>+B!F54/E!F96</f>
        <v>3.5030646214658116E-6</v>
      </c>
      <c r="G82" s="53">
        <f>+B!G54/E!G96</f>
        <v>2.8363109162419432E-6</v>
      </c>
      <c r="H82" s="53">
        <f>+B!H54/E!H96</f>
        <v>4.05209370726026E-6</v>
      </c>
      <c r="I82" s="53">
        <f>+B!I54/E!I96</f>
        <v>5.2132572625950931E-6</v>
      </c>
      <c r="J82" s="53">
        <f>+B!J54/E!J96</f>
        <v>5.9330393935828873E-6</v>
      </c>
      <c r="K82" s="53">
        <f>+B!K54/E!K96</f>
        <v>6.2618990957517052E-6</v>
      </c>
      <c r="L82" s="53">
        <f>+B!L54/E!L96</f>
        <v>1.1272420540421641E-5</v>
      </c>
      <c r="M82" s="53">
        <f>+B!M54/E!M96</f>
        <v>7.8891069130514915E-6</v>
      </c>
      <c r="N82" s="53">
        <f>+B!N54/E!N96</f>
        <v>1.0576310068011773E-5</v>
      </c>
      <c r="O82" s="53">
        <f>+B!O54/E!O96</f>
        <v>1.0108091426965505E-5</v>
      </c>
      <c r="P82" s="53">
        <f>+B!P54/E!P96</f>
        <v>1.2164030316052431E-5</v>
      </c>
      <c r="Q82" s="53">
        <f>+B!Q54/E!Q96</f>
        <v>2.3374389789947163E-5</v>
      </c>
      <c r="R82" s="53">
        <f>+B!R54/E!R96</f>
        <v>3.8623644097414204E-5</v>
      </c>
      <c r="S82" s="53">
        <f>+B!S54/E!S96</f>
        <v>3.6157122759810292E-5</v>
      </c>
      <c r="T82" s="53">
        <f>+B!T54/E!T96</f>
        <v>5.9642537191967019E-5</v>
      </c>
      <c r="U82" s="53">
        <f>+B!U54/E!U96</f>
        <v>4.7953058550567165E-5</v>
      </c>
      <c r="V82" s="53">
        <f>+B!V54/E!V96</f>
        <v>3.3382811834109107E-5</v>
      </c>
      <c r="W82" s="53">
        <f>+B!W54/E!W96</f>
        <v>2.6013474023527644E-5</v>
      </c>
      <c r="X82" s="53">
        <f>+B!X54/E!X96</f>
        <v>2.2507229225089322E-5</v>
      </c>
      <c r="Y82" s="53">
        <f>+B!Y54/E!Y96</f>
        <v>2.1725287596071598E-5</v>
      </c>
      <c r="Z82" s="53">
        <f>+B!Z54/E!Z96</f>
        <v>2.2927908273496608E-5</v>
      </c>
      <c r="AA82" s="53">
        <f>+B!AA54/E!AA96</f>
        <v>2.0063293559829163E-5</v>
      </c>
      <c r="AB82" s="53">
        <f>+B!AB54/E!AB96</f>
        <v>2.0391738956906274E-5</v>
      </c>
      <c r="AC82" s="53">
        <f>+B!AC54/E!AC96</f>
        <v>1.9274825531057053E-5</v>
      </c>
      <c r="AD82" s="53">
        <f>+B!AD54/E!AD96</f>
        <v>1.7519411429498248E-5</v>
      </c>
    </row>
    <row r="83" spans="4:30" x14ac:dyDescent="0.25">
      <c r="D83" s="60" t="s">
        <v>24</v>
      </c>
      <c r="E83" s="53">
        <f>+B!E55/E!E97</f>
        <v>4.510267452769155E-6</v>
      </c>
      <c r="F83" s="53">
        <f>+B!F55/E!F97</f>
        <v>4.9850249452402777E-6</v>
      </c>
      <c r="G83" s="53">
        <f>+B!G55/E!G97</f>
        <v>6.3081494483256626E-6</v>
      </c>
      <c r="H83" s="53">
        <f>+B!H55/E!H97</f>
        <v>5.9558902541315853E-6</v>
      </c>
      <c r="I83" s="53">
        <f>+B!I55/E!I97</f>
        <v>5.2694485424856845E-6</v>
      </c>
      <c r="J83" s="53">
        <f>+B!J55/E!J97</f>
        <v>5.6486581861708181E-6</v>
      </c>
      <c r="K83" s="53">
        <f>+B!K55/E!K97</f>
        <v>6.237137266980695E-6</v>
      </c>
      <c r="L83" s="53">
        <f>+B!L55/E!L97</f>
        <v>5.9236985515215216E-6</v>
      </c>
      <c r="M83" s="53">
        <f>+B!M55/E!M97</f>
        <v>4.2258328997495685E-6</v>
      </c>
      <c r="N83" s="53">
        <f>+B!N55/E!N97</f>
        <v>4.697828346489742E-6</v>
      </c>
      <c r="O83" s="53">
        <f>+B!O55/E!O97</f>
        <v>5.600472429672256E-6</v>
      </c>
      <c r="P83" s="53">
        <f>+B!P55/E!P97</f>
        <v>8.6970827227508057E-6</v>
      </c>
      <c r="Q83" s="53">
        <f>+B!Q55/E!Q97</f>
        <v>8.979306536830441E-6</v>
      </c>
      <c r="R83" s="53">
        <f>+B!R55/E!R97</f>
        <v>8.5479717346941769E-6</v>
      </c>
      <c r="S83" s="53">
        <f>+B!S55/E!S97</f>
        <v>9.0907133250804436E-6</v>
      </c>
      <c r="T83" s="53">
        <f>+B!T55/E!T97</f>
        <v>9.9769321686924951E-6</v>
      </c>
      <c r="U83" s="53">
        <f>+B!U55/E!U97</f>
        <v>1.4982068778224511E-5</v>
      </c>
      <c r="V83" s="53">
        <f>+B!V55/E!V97</f>
        <v>1.7467040771863086E-5</v>
      </c>
      <c r="W83" s="53">
        <f>+B!W55/E!W97</f>
        <v>1.5924813372696387E-5</v>
      </c>
      <c r="X83" s="53">
        <f>+B!X55/E!X97</f>
        <v>2.2040429732814318E-5</v>
      </c>
      <c r="Y83" s="53">
        <f>+B!Y55/E!Y97</f>
        <v>2.2172729489453077E-5</v>
      </c>
      <c r="Z83" s="53">
        <f>+B!Z55/E!Z97</f>
        <v>1.8608527573632281E-5</v>
      </c>
      <c r="AA83" s="53">
        <f>+B!AA55/E!AA97</f>
        <v>1.935635712558315E-5</v>
      </c>
      <c r="AB83" s="53">
        <f>+B!AB55/E!AB97</f>
        <v>2.0931950283032389E-5</v>
      </c>
      <c r="AC83" s="53">
        <f>+B!AC55/E!AC97</f>
        <v>2.1791633316397076E-5</v>
      </c>
      <c r="AD83" s="53">
        <f>+B!AD55/E!AD97</f>
        <v>1.6896012373368991E-5</v>
      </c>
    </row>
    <row r="84" spans="4:30" ht="15.75" thickBot="1" x14ac:dyDescent="0.3">
      <c r="D84" s="61" t="s">
        <v>25</v>
      </c>
      <c r="E84" s="54">
        <f>+B!E56/E!E98</f>
        <v>8.142185748711955E-6</v>
      </c>
      <c r="F84" s="54">
        <f>+B!F56/E!F98</f>
        <v>6.8442978346659926E-6</v>
      </c>
      <c r="G84" s="54">
        <f>+B!G56/E!G98</f>
        <v>4.7469908540098015E-6</v>
      </c>
      <c r="H84" s="54">
        <f>+B!H56/E!H98</f>
        <v>6.6904773434370237E-7</v>
      </c>
      <c r="I84" s="54">
        <f>+B!I56/E!I98</f>
        <v>1.697695109447002E-6</v>
      </c>
      <c r="J84" s="54">
        <f>+B!J56/E!J98</f>
        <v>1.6790991427736397E-6</v>
      </c>
      <c r="K84" s="54">
        <f>+B!K56/E!K98</f>
        <v>3.7323824418119019E-5</v>
      </c>
      <c r="L84" s="54">
        <f>+B!L56/E!L98</f>
        <v>4.5261064913044318E-6</v>
      </c>
      <c r="M84" s="54">
        <f>+B!M56/E!M98</f>
        <v>2.7033503492374309E-5</v>
      </c>
      <c r="N84" s="54">
        <f>+B!N56/E!N98</f>
        <v>3.0457855318290816E-5</v>
      </c>
      <c r="O84" s="54">
        <f>+B!O56/E!O98</f>
        <v>4.610169874455508E-5</v>
      </c>
      <c r="P84" s="54">
        <f>+B!P56/E!P98</f>
        <v>6.4804463881844488E-5</v>
      </c>
      <c r="Q84" s="54">
        <f>+B!Q56/E!Q98</f>
        <v>5.4354299361856357E-5</v>
      </c>
      <c r="R84" s="54">
        <f>+B!R56/E!R98</f>
        <v>3.7765601446506519E-5</v>
      </c>
      <c r="S84" s="54">
        <f>+B!S56/E!S98</f>
        <v>2.7894556785589064E-5</v>
      </c>
      <c r="T84" s="54">
        <f>+B!T56/E!T98</f>
        <v>2.524728363250096E-5</v>
      </c>
      <c r="U84" s="54">
        <f>+B!U56/E!U98</f>
        <v>2.736212392846764E-5</v>
      </c>
      <c r="V84" s="54">
        <f>+B!V56/E!V98</f>
        <v>1.3419550306230672E-5</v>
      </c>
      <c r="W84" s="54">
        <f>+B!W56/E!W98</f>
        <v>2.5902434786574996E-5</v>
      </c>
      <c r="X84" s="54">
        <f>+B!X56/E!X98</f>
        <v>3.854086153056618E-5</v>
      </c>
      <c r="Y84" s="54">
        <f>+B!Y56/E!Y98</f>
        <v>4.208913960362425E-5</v>
      </c>
      <c r="Z84" s="54">
        <f>+B!Z56/E!Z98</f>
        <v>2.6633881230825471E-5</v>
      </c>
      <c r="AA84" s="54">
        <f>+B!AA56/E!AA98</f>
        <v>2.2285203886646953E-5</v>
      </c>
      <c r="AB84" s="54">
        <f>+B!AB56/E!AB98</f>
        <v>2.0045429950283491E-5</v>
      </c>
      <c r="AC84" s="54">
        <f>+B!AC56/E!AC98</f>
        <v>1.9764473472049262E-5</v>
      </c>
      <c r="AD84" s="54">
        <f>+B!AD56/E!AD98</f>
        <v>1.6410207356588674E-5</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73">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7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7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7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7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7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7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7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7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7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7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2.4598983270308112E-6</v>
      </c>
      <c r="F102" s="51">
        <f>+(A!E46+B!F46)/(E!F60+E!F88)</f>
        <v>2.3244135347641087E-6</v>
      </c>
      <c r="G102" s="51">
        <f>+(A!F46+B!G46)/(E!G60+E!G88)</f>
        <v>2.5797057321427734E-6</v>
      </c>
      <c r="H102" s="51">
        <f>+(A!G46+B!H46)/(E!H60+E!H88)</f>
        <v>2.8472772690142668E-6</v>
      </c>
      <c r="I102" s="51">
        <f>+(A!H46+B!I46)/(E!I60+E!I88)</f>
        <v>3.0727075393257538E-6</v>
      </c>
      <c r="J102" s="51">
        <f>+(A!I46+B!J46)/(E!J60+E!J88)</f>
        <v>3.1197949071763193E-6</v>
      </c>
      <c r="K102" s="51">
        <f>+(A!J46+B!K46)/(E!K60+E!K88)</f>
        <v>4.8548036312446822E-6</v>
      </c>
      <c r="L102" s="51">
        <f>+(A!K46+B!L46)/(E!L60+E!L88)</f>
        <v>4.5911243677842119E-6</v>
      </c>
      <c r="M102" s="51">
        <f>+(A!L46+B!M46)/(E!M60+E!M88)</f>
        <v>4.0947014832405636E-6</v>
      </c>
      <c r="N102" s="51">
        <f>+(A!M46+B!N46)/(E!N60+E!N88)</f>
        <v>5.2987337963595799E-6</v>
      </c>
      <c r="O102" s="51">
        <f>+(A!N46+B!O46)/(E!O60+E!O88)</f>
        <v>4.7904918418005474E-6</v>
      </c>
      <c r="P102" s="51">
        <f>+(A!O46+B!P46)/(E!P60+E!P88)</f>
        <v>5.837661070393665E-6</v>
      </c>
      <c r="Q102" s="51">
        <f>+(A!P46+B!Q46)/(E!Q60+E!Q88)</f>
        <v>7.7484330609314545E-6</v>
      </c>
      <c r="R102" s="51">
        <f>+(A!Q46+B!R46)/(E!R60+E!R88)</f>
        <v>9.7787702135063602E-6</v>
      </c>
      <c r="S102" s="51">
        <f>+(A!R46+B!S46)/(E!S60+E!S88)</f>
        <v>9.9623043372109691E-6</v>
      </c>
      <c r="T102" s="51">
        <f>+(A!S46+B!T46)/(E!T60+E!T88)</f>
        <v>1.458551744042085E-5</v>
      </c>
      <c r="U102" s="51">
        <f>+(A!T46+B!U46)/(E!U60+E!U88)</f>
        <v>1.2489227741342503E-5</v>
      </c>
      <c r="V102" s="51">
        <f>+(A!U46+B!V46)/(E!V60+E!V88)</f>
        <v>1.0086460019140473E-5</v>
      </c>
      <c r="W102" s="51">
        <f>+(A!V46+B!W46)/(E!W60+E!W88)</f>
        <v>9.4224563524983781E-6</v>
      </c>
      <c r="X102" s="51">
        <f>+(A!W46+B!X46)/(E!X60+E!X88)</f>
        <v>1.0144791484482126E-5</v>
      </c>
      <c r="Y102" s="51">
        <f>+(A!X46+B!Y46)/(E!Y60+E!Y88)</f>
        <v>1.0211423147942927E-5</v>
      </c>
      <c r="Z102" s="51">
        <f>+(A!Y46+B!Z46)/(E!Z60+E!Z88)</f>
        <v>1.0628467969868239E-5</v>
      </c>
      <c r="AA102" s="51">
        <f>+(A!Z46+B!AA46)/(E!AA60+E!AA88)</f>
        <v>9.184179749956729E-6</v>
      </c>
      <c r="AB102" s="51">
        <f>+(A!AA46+B!AB46)/(E!AB60+E!AB88)</f>
        <v>8.9019280491263475E-6</v>
      </c>
      <c r="AC102" s="51">
        <f>+(A!AB46+B!AC46)/(E!AC60+E!AC88)</f>
        <v>8.7856443200269484E-6</v>
      </c>
      <c r="AD102" s="51">
        <f>+(A!AC46+B!AD46)/(E!AD60+E!AD88)</f>
        <v>8.1364343739095319E-6</v>
      </c>
    </row>
    <row r="103" spans="4:30" x14ac:dyDescent="0.25">
      <c r="D103" s="59" t="s">
        <v>16</v>
      </c>
      <c r="E103" s="52">
        <f>+(A!D47+B!E47)/(E!E61+E!E89)</f>
        <v>1.5191068117776511E-7</v>
      </c>
      <c r="F103" s="52">
        <f>+(A!E47+B!F47)/(E!F61+E!F89)</f>
        <v>1.0558432541523318E-7</v>
      </c>
      <c r="G103" s="52">
        <f>+(A!F47+B!G47)/(E!G61+E!G89)</f>
        <v>1.0616643610005225E-7</v>
      </c>
      <c r="H103" s="52">
        <f>+(A!G47+B!H47)/(E!H61+E!H89)</f>
        <v>5.2565226866712968E-7</v>
      </c>
      <c r="I103" s="52">
        <f>+(A!H47+B!I47)/(E!I61+E!I89)</f>
        <v>5.7726208152303157E-7</v>
      </c>
      <c r="J103" s="52">
        <f>+(A!I47+B!J47)/(E!J61+E!J89)</f>
        <v>6.1832314693117474E-7</v>
      </c>
      <c r="K103" s="52">
        <f>+(A!J47+B!K47)/(E!K61+E!K89)</f>
        <v>1.4768773450170987E-5</v>
      </c>
      <c r="L103" s="52">
        <f>+(A!K47+B!L47)/(E!L61+E!L89)</f>
        <v>2.4471218764125367E-7</v>
      </c>
      <c r="M103" s="52">
        <f>+(A!L47+B!M47)/(E!M61+E!M89)</f>
        <v>4.1477458184771639E-7</v>
      </c>
      <c r="N103" s="52">
        <f>+(A!M47+B!N47)/(E!N61+E!N89)</f>
        <v>1.2515892747131099E-5</v>
      </c>
      <c r="O103" s="52">
        <f>+(A!N47+B!O47)/(E!O61+E!O89)</f>
        <v>8.4827110106472876E-7</v>
      </c>
      <c r="P103" s="52">
        <f>+(A!O47+B!P47)/(E!P61+E!P89)</f>
        <v>8.1374874427046793E-7</v>
      </c>
      <c r="Q103" s="52">
        <f>+(A!P47+B!Q47)/(E!Q61+E!Q89)</f>
        <v>1.4723534978166014E-6</v>
      </c>
      <c r="R103" s="52">
        <f>+(A!Q47+B!R47)/(E!R61+E!R89)</f>
        <v>2.4654140817074299E-6</v>
      </c>
      <c r="S103" s="52">
        <f>+(A!R47+B!S47)/(E!S61+E!S89)</f>
        <v>3.3832995605355916E-6</v>
      </c>
      <c r="T103" s="52">
        <f>+(A!S47+B!T47)/(E!T61+E!T89)</f>
        <v>1.7164910755107133E-6</v>
      </c>
      <c r="U103" s="52">
        <f>+(A!T47+B!U47)/(E!U61+E!U89)</f>
        <v>1.7969299947474624E-6</v>
      </c>
      <c r="V103" s="52">
        <f>+(A!U47+B!V47)/(E!V61+E!V89)</f>
        <v>1.7363416093094949E-6</v>
      </c>
      <c r="W103" s="52">
        <f>+(A!V47+B!W47)/(E!W61+E!W89)</f>
        <v>2.4701402351897487E-6</v>
      </c>
      <c r="X103" s="52">
        <f>+(A!W47+B!X47)/(E!X61+E!X89)</f>
        <v>2.5221685305206658E-6</v>
      </c>
      <c r="Y103" s="52">
        <f>+(A!X47+B!Y47)/(E!Y61+E!Y89)</f>
        <v>2.928667979705041E-6</v>
      </c>
      <c r="Z103" s="52">
        <f>+(A!Y47+B!Z47)/(E!Z61+E!Z89)</f>
        <v>3.4562352791020965E-6</v>
      </c>
      <c r="AA103" s="52">
        <f>+(A!Z47+B!AA47)/(E!AA61+E!AA89)</f>
        <v>3.6493659559182506E-6</v>
      </c>
      <c r="AB103" s="52">
        <f>+(A!AA47+B!AB47)/(E!AB61+E!AB89)</f>
        <v>4.6642652163327336E-6</v>
      </c>
      <c r="AC103" s="52">
        <f>+(A!AB47+B!AC47)/(E!AC61+E!AC89)</f>
        <v>4.0811612931288016E-6</v>
      </c>
      <c r="AD103" s="52">
        <f>+(A!AC47+B!AD47)/(E!AD61+E!AD89)</f>
        <v>3.5741612421290804E-6</v>
      </c>
    </row>
    <row r="104" spans="4:30" x14ac:dyDescent="0.25">
      <c r="D104" s="60" t="s">
        <v>17</v>
      </c>
      <c r="E104" s="53">
        <f>+(A!D48+B!E48)/(E!E62+E!E90)</f>
        <v>0</v>
      </c>
      <c r="F104" s="53">
        <f>+(A!E48+B!F48)/(E!F62+E!F90)</f>
        <v>0</v>
      </c>
      <c r="G104" s="53">
        <f>+(A!F48+B!G48)/(E!G62+E!G90)</f>
        <v>0</v>
      </c>
      <c r="H104" s="53">
        <f>+(A!G48+B!H48)/(E!H62+E!H90)</f>
        <v>0</v>
      </c>
      <c r="I104" s="53">
        <f>+(A!H48+B!I48)/(E!I62+E!I90)</f>
        <v>0</v>
      </c>
      <c r="J104" s="53">
        <f>+(A!I48+B!J48)/(E!J62+E!J90)</f>
        <v>8.8196688597744741E-9</v>
      </c>
      <c r="K104" s="53">
        <f>+(A!J48+B!K48)/(E!K62+E!K90)</f>
        <v>0</v>
      </c>
      <c r="L104" s="53">
        <f>+(A!K48+B!L48)/(E!L62+E!L90)</f>
        <v>0</v>
      </c>
      <c r="M104" s="53">
        <f>+(A!L48+B!M48)/(E!M62+E!M90)</f>
        <v>0</v>
      </c>
      <c r="N104" s="53">
        <f>+(A!M48+B!N48)/(E!N62+E!N90)</f>
        <v>0</v>
      </c>
      <c r="O104" s="53">
        <f>+(A!N48+B!O48)/(E!O62+E!O90)</f>
        <v>0</v>
      </c>
      <c r="P104" s="53">
        <f>+(A!O48+B!P48)/(E!P62+E!P90)</f>
        <v>1.5870405552711053E-8</v>
      </c>
      <c r="Q104" s="53">
        <f>+(A!P48+B!Q48)/(E!Q62+E!Q90)</f>
        <v>2.4407439005284133E-7</v>
      </c>
      <c r="R104" s="53">
        <f>+(A!Q48+B!R48)/(E!R62+E!R90)</f>
        <v>3.3093695825579447E-7</v>
      </c>
      <c r="S104" s="53">
        <f>+(A!R48+B!S48)/(E!S62+E!S90)</f>
        <v>3.5421352185711095E-7</v>
      </c>
      <c r="T104" s="53">
        <f>+(A!S48+B!T48)/(E!T62+E!T90)</f>
        <v>3.5448444637243246E-7</v>
      </c>
      <c r="U104" s="53">
        <f>+(A!T48+B!U48)/(E!U62+E!U90)</f>
        <v>5.6555796189197504E-7</v>
      </c>
      <c r="V104" s="53">
        <f>+(A!U48+B!V48)/(E!V62+E!V90)</f>
        <v>1.2393224648689985E-6</v>
      </c>
      <c r="W104" s="53">
        <f>+(A!V48+B!W48)/(E!W62+E!W90)</f>
        <v>2.0741369196797731E-6</v>
      </c>
      <c r="X104" s="53">
        <f>+(A!W48+B!X48)/(E!X62+E!X90)</f>
        <v>1.612383220045115E-6</v>
      </c>
      <c r="Y104" s="53">
        <f>+(A!X48+B!Y48)/(E!Y62+E!Y90)</f>
        <v>1.6980099881971011E-6</v>
      </c>
      <c r="Z104" s="53">
        <f>+(A!Y48+B!Z48)/(E!Z62+E!Z90)</f>
        <v>1.4195439996318522E-6</v>
      </c>
      <c r="AA104" s="53">
        <f>+(A!Z48+B!AA48)/(E!AA62+E!AA90)</f>
        <v>1.438855488808594E-6</v>
      </c>
      <c r="AB104" s="53">
        <f>+(A!AA48+B!AB48)/(E!AB62+E!AB90)</f>
        <v>1.0291480634962406E-6</v>
      </c>
      <c r="AC104" s="53">
        <f>+(A!AB48+B!AC48)/(E!AC62+E!AC90)</f>
        <v>1.5694615895553879E-6</v>
      </c>
      <c r="AD104" s="53">
        <f>+(A!AC48+B!AD48)/(E!AD62+E!AD90)</f>
        <v>1.8000685643457193E-6</v>
      </c>
    </row>
    <row r="105" spans="4:30" x14ac:dyDescent="0.25">
      <c r="D105" s="60" t="s">
        <v>18</v>
      </c>
      <c r="E105" s="53">
        <f>+(A!D49+B!E49)/(E!E63+E!E91)</f>
        <v>4.1055987155057725E-6</v>
      </c>
      <c r="F105" s="53">
        <f>+(A!E49+B!F49)/(E!F63+E!F91)</f>
        <v>3.6278368754571639E-6</v>
      </c>
      <c r="G105" s="53">
        <f>+(A!F49+B!G49)/(E!G63+E!G91)</f>
        <v>4.967615259963301E-6</v>
      </c>
      <c r="H105" s="53">
        <f>+(A!G49+B!H49)/(E!H63+E!H91)</f>
        <v>4.8382114343334636E-6</v>
      </c>
      <c r="I105" s="53">
        <f>+(A!H49+B!I49)/(E!I63+E!I91)</f>
        <v>5.3544492811061979E-6</v>
      </c>
      <c r="J105" s="53">
        <f>+(A!I49+B!J49)/(E!J63+E!J91)</f>
        <v>6.4833808935911846E-6</v>
      </c>
      <c r="K105" s="53">
        <f>+(A!J49+B!K49)/(E!K63+E!K91)</f>
        <v>8.4784217151095333E-6</v>
      </c>
      <c r="L105" s="53">
        <f>+(A!K49+B!L49)/(E!L63+E!L91)</f>
        <v>9.9266852214961155E-6</v>
      </c>
      <c r="M105" s="53">
        <f>+(A!L49+B!M49)/(E!M63+E!M91)</f>
        <v>9.0273624613884081E-6</v>
      </c>
      <c r="N105" s="53">
        <f>+(A!M49+B!N49)/(E!N63+E!N91)</f>
        <v>7.9852282668776515E-6</v>
      </c>
      <c r="O105" s="53">
        <f>+(A!N49+B!O49)/(E!O63+E!O91)</f>
        <v>6.0994599275827568E-6</v>
      </c>
      <c r="P105" s="53">
        <f>+(A!O49+B!P49)/(E!P63+E!P91)</f>
        <v>9.1806179217433484E-6</v>
      </c>
      <c r="Q105" s="53">
        <f>+(A!P49+B!Q49)/(E!Q63+E!Q91)</f>
        <v>4.1407039253731923E-6</v>
      </c>
      <c r="R105" s="53">
        <f>+(A!Q49+B!R49)/(E!R63+E!R91)</f>
        <v>4.5064973862770768E-6</v>
      </c>
      <c r="S105" s="53">
        <f>+(A!R49+B!S49)/(E!S63+E!S91)</f>
        <v>6.5064476332661822E-6</v>
      </c>
      <c r="T105" s="53">
        <f>+(A!S49+B!T49)/(E!T63+E!T91)</f>
        <v>1.7359157625507489E-5</v>
      </c>
      <c r="U105" s="53">
        <f>+(A!T49+B!U49)/(E!U63+E!U91)</f>
        <v>1.32869783121325E-5</v>
      </c>
      <c r="V105" s="53">
        <f>+(A!U49+B!V49)/(E!V63+E!V91)</f>
        <v>1.5887015658673369E-5</v>
      </c>
      <c r="W105" s="53">
        <f>+(A!V49+B!W49)/(E!W63+E!W91)</f>
        <v>1.6195909979615941E-5</v>
      </c>
      <c r="X105" s="53">
        <f>+(A!W49+B!X49)/(E!X63+E!X91)</f>
        <v>8.6297323191860556E-6</v>
      </c>
      <c r="Y105" s="53">
        <f>+(A!X49+B!Y49)/(E!Y63+E!Y91)</f>
        <v>1.2753987258489737E-5</v>
      </c>
      <c r="Z105" s="53">
        <f>+(A!Y49+B!Z49)/(E!Z63+E!Z91)</f>
        <v>7.512433774504687E-6</v>
      </c>
      <c r="AA105" s="53">
        <f>+(A!Z49+B!AA49)/(E!AA63+E!AA91)</f>
        <v>4.5374476224676894E-6</v>
      </c>
      <c r="AB105" s="53">
        <f>+(A!AA49+B!AB49)/(E!AB63+E!AB91)</f>
        <v>3.7722856625002129E-6</v>
      </c>
      <c r="AC105" s="53">
        <f>+(A!AB49+B!AC49)/(E!AC63+E!AC91)</f>
        <v>6.9022658392366087E-6</v>
      </c>
      <c r="AD105" s="53">
        <f>+(A!AC49+B!AD49)/(E!AD63+E!AD91)</f>
        <v>9.4561340873366088E-6</v>
      </c>
    </row>
    <row r="106" spans="4:30" x14ac:dyDescent="0.25">
      <c r="D106" s="60" t="s">
        <v>19</v>
      </c>
      <c r="E106" s="53">
        <f>+(A!D50+B!E50)/(E!E64+E!E92)</f>
        <v>0</v>
      </c>
      <c r="F106" s="53">
        <f>+(A!E50+B!F50)/(E!F64+E!F92)</f>
        <v>0</v>
      </c>
      <c r="G106" s="53">
        <f>+(A!F50+B!G50)/(E!G64+E!G92)</f>
        <v>0</v>
      </c>
      <c r="H106" s="53">
        <f>+(A!G50+B!H50)/(E!H64+E!H92)</f>
        <v>0</v>
      </c>
      <c r="I106" s="53">
        <f>+(A!H50+B!I50)/(E!I64+E!I92)</f>
        <v>0</v>
      </c>
      <c r="J106" s="53">
        <f>+(A!I50+B!J50)/(E!J64+E!J92)</f>
        <v>0</v>
      </c>
      <c r="K106" s="53">
        <f>+(A!J50+B!K50)/(E!K64+E!K92)</f>
        <v>0</v>
      </c>
      <c r="L106" s="53">
        <f>+(A!K50+B!L50)/(E!L64+E!L92)</f>
        <v>0</v>
      </c>
      <c r="M106" s="53">
        <f>+(A!L50+B!M50)/(E!M64+E!M92)</f>
        <v>0</v>
      </c>
      <c r="N106" s="53">
        <f>+(A!M50+B!N50)/(E!N64+E!N92)</f>
        <v>0</v>
      </c>
      <c r="O106" s="53">
        <f>+(A!N50+B!O50)/(E!O64+E!O92)</f>
        <v>0</v>
      </c>
      <c r="P106" s="53">
        <f>+(A!O50+B!P50)/(E!P64+E!P92)</f>
        <v>0</v>
      </c>
      <c r="Q106" s="53">
        <f>+(A!P50+B!Q50)/(E!Q64+E!Q92)</f>
        <v>0</v>
      </c>
      <c r="R106" s="53">
        <f>+(A!Q50+B!R50)/(E!R64+E!R92)</f>
        <v>0</v>
      </c>
      <c r="S106" s="53">
        <f>+(A!R50+B!S50)/(E!S64+E!S92)</f>
        <v>0</v>
      </c>
      <c r="T106" s="53">
        <f>+(A!S50+B!T50)/(E!T64+E!T92)</f>
        <v>2.0266707987825248E-6</v>
      </c>
      <c r="U106" s="53">
        <f>+(A!T50+B!U50)/(E!U64+E!U92)</f>
        <v>3.091592607259592E-10</v>
      </c>
      <c r="V106" s="53">
        <f>+(A!U50+B!V50)/(E!V64+E!V92)</f>
        <v>1.0411288006734273E-9</v>
      </c>
      <c r="W106" s="53">
        <f>+(A!V50+B!W50)/(E!W64+E!W92)</f>
        <v>7.6587379855616031E-10</v>
      </c>
      <c r="X106" s="53">
        <f>+(A!W50+B!X50)/(E!X64+E!X92)</f>
        <v>0</v>
      </c>
      <c r="Y106" s="53">
        <f>+(A!X50+B!Y50)/(E!Y64+E!Y92)</f>
        <v>0</v>
      </c>
      <c r="Z106" s="53">
        <f>+(A!Y50+B!Z50)/(E!Z64+E!Z92)</f>
        <v>5.5579972817863775E-6</v>
      </c>
      <c r="AA106" s="53">
        <f>+(A!Z50+B!AA50)/(E!AA64+E!AA92)</f>
        <v>2.5779436578511346E-8</v>
      </c>
      <c r="AB106" s="53">
        <f>+(A!AA50+B!AB50)/(E!AB64+E!AB92)</f>
        <v>1.6336854120716921E-8</v>
      </c>
      <c r="AC106" s="53">
        <f>+(A!AB50+B!AC50)/(E!AC64+E!AC92)</f>
        <v>1.5331295213469017E-6</v>
      </c>
      <c r="AD106" s="53">
        <f>+(A!AC50+B!AD50)/(E!AD64+E!AD92)</f>
        <v>2.2834470710629034E-6</v>
      </c>
    </row>
    <row r="107" spans="4:30" x14ac:dyDescent="0.25">
      <c r="D107" s="60" t="s">
        <v>20</v>
      </c>
      <c r="E107" s="53">
        <f>+(A!D51+B!E51)/(E!E65+E!E93)</f>
        <v>0</v>
      </c>
      <c r="F107" s="53">
        <f>+(A!E51+B!F51)/(E!F65+E!F93)</f>
        <v>0</v>
      </c>
      <c r="G107" s="53">
        <f>+(A!F51+B!G51)/(E!G65+E!G93)</f>
        <v>0</v>
      </c>
      <c r="H107" s="53">
        <f>+(A!G51+B!H51)/(E!H65+E!H93)</f>
        <v>0</v>
      </c>
      <c r="I107" s="53">
        <f>+(A!H51+B!I51)/(E!I65+E!I93)</f>
        <v>0</v>
      </c>
      <c r="J107" s="53">
        <f>+(A!I51+B!J51)/(E!J65+E!J93)</f>
        <v>0</v>
      </c>
      <c r="K107" s="53">
        <f>+(A!J51+B!K51)/(E!K65+E!K93)</f>
        <v>0</v>
      </c>
      <c r="L107" s="53">
        <f>+(A!K51+B!L51)/(E!L65+E!L93)</f>
        <v>0</v>
      </c>
      <c r="M107" s="53">
        <f>+(A!L51+B!M51)/(E!M65+E!M93)</f>
        <v>0</v>
      </c>
      <c r="N107" s="53">
        <f>+(A!M51+B!N51)/(E!N65+E!N93)</f>
        <v>0</v>
      </c>
      <c r="O107" s="53">
        <f>+(A!N51+B!O51)/(E!O65+E!O93)</f>
        <v>1.2366861046758442E-8</v>
      </c>
      <c r="P107" s="53">
        <f>+(A!O51+B!P51)/(E!P65+E!P93)</f>
        <v>1.07722103400389E-8</v>
      </c>
      <c r="Q107" s="53">
        <f>+(A!P51+B!Q51)/(E!Q65+E!Q93)</f>
        <v>1.0478894308440025E-7</v>
      </c>
      <c r="R107" s="53">
        <f>+(A!Q51+B!R51)/(E!R65+E!R93)</f>
        <v>0</v>
      </c>
      <c r="S107" s="53">
        <f>+(A!R51+B!S51)/(E!S65+E!S93)</f>
        <v>3.7020574622610894E-8</v>
      </c>
      <c r="T107" s="53">
        <f>+(A!S51+B!T51)/(E!T65+E!T93)</f>
        <v>7.2244931911258744E-7</v>
      </c>
      <c r="U107" s="53">
        <f>+(A!T51+B!U51)/(E!U65+E!U93)</f>
        <v>8.7994905975632227E-9</v>
      </c>
      <c r="V107" s="53">
        <f>+(A!U51+B!V51)/(E!V65+E!V93)</f>
        <v>9.101550403921655E-9</v>
      </c>
      <c r="W107" s="53">
        <f>+(A!V51+B!W51)/(E!W65+E!W93)</f>
        <v>2.4389895509557159E-8</v>
      </c>
      <c r="X107" s="53">
        <f>+(A!W51+B!X51)/(E!X65+E!X93)</f>
        <v>9.9590944266633402E-9</v>
      </c>
      <c r="Y107" s="53">
        <f>+(A!X51+B!Y51)/(E!Y65+E!Y93)</f>
        <v>5.6135493475857618E-8</v>
      </c>
      <c r="Z107" s="53">
        <f>+(A!Y51+B!Z51)/(E!Z65+E!Z93)</f>
        <v>1.7047815566142246E-7</v>
      </c>
      <c r="AA107" s="53">
        <f>+(A!Z51+B!AA51)/(E!AA65+E!AA93)</f>
        <v>3.5546692397487071E-7</v>
      </c>
      <c r="AB107" s="53">
        <f>+(A!AA51+B!AB51)/(E!AB65+E!AB93)</f>
        <v>8.8419453281265919E-7</v>
      </c>
      <c r="AC107" s="53">
        <f>+(A!AB51+B!AC51)/(E!AC65+E!AC93)</f>
        <v>8.6182719989265969E-7</v>
      </c>
      <c r="AD107" s="53">
        <f>+(A!AC51+B!AD51)/(E!AD65+E!AD93)</f>
        <v>9.865104294638016E-7</v>
      </c>
    </row>
    <row r="108" spans="4:30" x14ac:dyDescent="0.25">
      <c r="D108" s="60" t="s">
        <v>21</v>
      </c>
      <c r="E108" s="53">
        <f>+(A!D52+B!E52)/(E!E66+E!E94)</f>
        <v>5.1545253932085773E-6</v>
      </c>
      <c r="F108" s="53">
        <f>+(A!E52+B!F52)/(E!F66+E!F94)</f>
        <v>4.6991887428344298E-6</v>
      </c>
      <c r="G108" s="53">
        <f>+(A!F52+B!G52)/(E!G66+E!G94)</f>
        <v>5.2683882658925088E-6</v>
      </c>
      <c r="H108" s="53">
        <f>+(A!G52+B!H52)/(E!H66+E!H94)</f>
        <v>5.1804397479343687E-6</v>
      </c>
      <c r="I108" s="53">
        <f>+(A!H52+B!I52)/(E!I66+E!I94)</f>
        <v>3.9077937222575674E-6</v>
      </c>
      <c r="J108" s="53">
        <f>+(A!I52+B!J52)/(E!J66+E!J94)</f>
        <v>5.5644597833296976E-6</v>
      </c>
      <c r="K108" s="53">
        <f>+(A!J52+B!K52)/(E!K66+E!K94)</f>
        <v>4.2581142088278907E-6</v>
      </c>
      <c r="L108" s="53">
        <f>+(A!K52+B!L52)/(E!L66+E!L94)</f>
        <v>3.9905230056048108E-6</v>
      </c>
      <c r="M108" s="53">
        <f>+(A!L52+B!M52)/(E!M66+E!M94)</f>
        <v>5.659058256097186E-6</v>
      </c>
      <c r="N108" s="53">
        <f>+(A!M52+B!N52)/(E!N66+E!N94)</f>
        <v>4.7668255827325383E-6</v>
      </c>
      <c r="O108" s="53">
        <f>+(A!N52+B!O52)/(E!O66+E!O94)</f>
        <v>3.9195782694677354E-6</v>
      </c>
      <c r="P108" s="53">
        <f>+(A!O52+B!P52)/(E!P66+E!P94)</f>
        <v>4.738388202713829E-6</v>
      </c>
      <c r="Q108" s="53">
        <f>+(A!P52+B!Q52)/(E!Q66+E!Q94)</f>
        <v>5.7458612906353411E-6</v>
      </c>
      <c r="R108" s="53">
        <f>+(A!Q52+B!R52)/(E!R66+E!R94)</f>
        <v>5.4735006395129941E-6</v>
      </c>
      <c r="S108" s="53">
        <f>+(A!R52+B!S52)/(E!S66+E!S94)</f>
        <v>4.3972939819065602E-6</v>
      </c>
      <c r="T108" s="53">
        <f>+(A!S52+B!T52)/(E!T66+E!T94)</f>
        <v>4.7005815724642198E-6</v>
      </c>
      <c r="U108" s="53">
        <f>+(A!T52+B!U52)/(E!U66+E!U94)</f>
        <v>6.2721052329471937E-6</v>
      </c>
      <c r="V108" s="53">
        <f>+(A!U52+B!V52)/(E!V66+E!V94)</f>
        <v>7.8813939438964702E-6</v>
      </c>
      <c r="W108" s="53">
        <f>+(A!V52+B!W52)/(E!W66+E!W94)</f>
        <v>8.2263191001569719E-6</v>
      </c>
      <c r="X108" s="53">
        <f>+(A!W52+B!X52)/(E!X66+E!X94)</f>
        <v>9.1955247907286794E-6</v>
      </c>
      <c r="Y108" s="53">
        <f>+(A!X52+B!Y52)/(E!Y66+E!Y94)</f>
        <v>6.6708642720756569E-6</v>
      </c>
      <c r="Z108" s="53">
        <f>+(A!Y52+B!Z52)/(E!Z66+E!Z94)</f>
        <v>5.6141573193287498E-6</v>
      </c>
      <c r="AA108" s="53">
        <f>+(A!Z52+B!AA52)/(E!AA66+E!AA94)</f>
        <v>5.1375989138449504E-6</v>
      </c>
      <c r="AB108" s="53">
        <f>+(A!AA52+B!AB52)/(E!AB66+E!AB94)</f>
        <v>4.958500092373849E-6</v>
      </c>
      <c r="AC108" s="53">
        <f>+(A!AB52+B!AC52)/(E!AC66+E!AC94)</f>
        <v>4.64863900160251E-6</v>
      </c>
      <c r="AD108" s="53">
        <f>+(A!AC52+B!AD52)/(E!AD66+E!AD94)</f>
        <v>3.667381884003955E-6</v>
      </c>
    </row>
    <row r="109" spans="4:30" x14ac:dyDescent="0.25">
      <c r="D109" s="60" t="s">
        <v>22</v>
      </c>
      <c r="E109" s="53">
        <f>+(A!D53+B!E53)/(E!E67+E!E95)</f>
        <v>6.241036410397348E-6</v>
      </c>
      <c r="F109" s="53">
        <f>+(A!E53+B!F53)/(E!F67+E!F95)</f>
        <v>4.1872492433762592E-6</v>
      </c>
      <c r="G109" s="53">
        <f>+(A!F53+B!G53)/(E!G67+E!G95)</f>
        <v>5.6305931445626921E-6</v>
      </c>
      <c r="H109" s="53">
        <f>+(A!G53+B!H53)/(E!H67+E!H95)</f>
        <v>5.9972490470430662E-6</v>
      </c>
      <c r="I109" s="53">
        <f>+(A!H53+B!I53)/(E!I67+E!I95)</f>
        <v>6.9746751889028326E-6</v>
      </c>
      <c r="J109" s="53">
        <f>+(A!I53+B!J53)/(E!J67+E!J95)</f>
        <v>5.5423917226295241E-6</v>
      </c>
      <c r="K109" s="53">
        <f>+(A!J53+B!K53)/(E!K67+E!K95)</f>
        <v>7.1651495575401287E-6</v>
      </c>
      <c r="L109" s="53">
        <f>+(A!K53+B!L53)/(E!L67+E!L95)</f>
        <v>8.109902047632385E-6</v>
      </c>
      <c r="M109" s="53">
        <f>+(A!L53+B!M53)/(E!M67+E!M95)</f>
        <v>6.2373755580261761E-6</v>
      </c>
      <c r="N109" s="53">
        <f>+(A!M53+B!N53)/(E!N67+E!N95)</f>
        <v>6.6027427526098785E-6</v>
      </c>
      <c r="O109" s="53">
        <f>+(A!N53+B!O53)/(E!O67+E!O95)</f>
        <v>7.9804920034728307E-6</v>
      </c>
      <c r="P109" s="53">
        <f>+(A!O53+B!P53)/(E!P67+E!P95)</f>
        <v>7.8992273998466913E-6</v>
      </c>
      <c r="Q109" s="53">
        <f>+(A!P53+B!Q53)/(E!Q67+E!Q95)</f>
        <v>8.2558959996584906E-6</v>
      </c>
      <c r="R109" s="53">
        <f>+(A!Q53+B!R53)/(E!R67+E!R95)</f>
        <v>8.558024135582176E-6</v>
      </c>
      <c r="S109" s="53">
        <f>+(A!R53+B!S53)/(E!S67+E!S95)</f>
        <v>1.2193295621717E-5</v>
      </c>
      <c r="T109" s="53">
        <f>+(A!S53+B!T53)/(E!T67+E!T95)</f>
        <v>1.1726388134323603E-5</v>
      </c>
      <c r="U109" s="53">
        <f>+(A!T53+B!U53)/(E!U67+E!U95)</f>
        <v>1.5303790668181808E-5</v>
      </c>
      <c r="V109" s="53">
        <f>+(A!U53+B!V53)/(E!V67+E!V95)</f>
        <v>1.4583194456415277E-5</v>
      </c>
      <c r="W109" s="53">
        <f>+(A!V53+B!W53)/(E!W67+E!W95)</f>
        <v>1.6084585817550902E-5</v>
      </c>
      <c r="X109" s="53">
        <f>+(A!W53+B!X53)/(E!X67+E!X95)</f>
        <v>2.2718343702780776E-5</v>
      </c>
      <c r="Y109" s="53">
        <f>+(A!X53+B!Y53)/(E!Y67+E!Y95)</f>
        <v>1.9487677111673573E-5</v>
      </c>
      <c r="Z109" s="53">
        <f>+(A!Y53+B!Z53)/(E!Z67+E!Z95)</f>
        <v>2.2402106235447763E-5</v>
      </c>
      <c r="AA109" s="53">
        <f>+(A!Z53+B!AA53)/(E!AA67+E!AA95)</f>
        <v>2.1313749178758216E-5</v>
      </c>
      <c r="AB109" s="53">
        <f>+(A!AA53+B!AB53)/(E!AB67+E!AB95)</f>
        <v>2.065122415635665E-5</v>
      </c>
      <c r="AC109" s="53">
        <f>+(A!AB53+B!AC53)/(E!AC67+E!AC95)</f>
        <v>1.8778385058392617E-5</v>
      </c>
      <c r="AD109" s="53">
        <f>+(A!AC53+B!AD53)/(E!AD67+E!AD95)</f>
        <v>1.5427273366601535E-5</v>
      </c>
    </row>
    <row r="110" spans="4:30" x14ac:dyDescent="0.25">
      <c r="D110" s="60" t="s">
        <v>23</v>
      </c>
      <c r="E110" s="53">
        <f>+(A!D54+B!E54)/(E!E68+E!E96)</f>
        <v>9.3666749225161536E-7</v>
      </c>
      <c r="F110" s="53">
        <f>+(A!E54+B!F54)/(E!F68+E!F96)</f>
        <v>1.767189580446191E-6</v>
      </c>
      <c r="G110" s="53">
        <f>+(A!F54+B!G54)/(E!G68+E!G96)</f>
        <v>1.414505090629517E-6</v>
      </c>
      <c r="H110" s="53">
        <f>+(A!G54+B!H54)/(E!H68+E!H96)</f>
        <v>2.0235105516244209E-6</v>
      </c>
      <c r="I110" s="53">
        <f>+(A!H54+B!I54)/(E!I68+E!I96)</f>
        <v>2.6192192676233624E-6</v>
      </c>
      <c r="J110" s="53">
        <f>+(A!I54+B!J54)/(E!J68+E!J96)</f>
        <v>2.9857788248496669E-6</v>
      </c>
      <c r="K110" s="53">
        <f>+(A!J54+B!K54)/(E!K68+E!K96)</f>
        <v>3.1591070005703767E-6</v>
      </c>
      <c r="L110" s="53">
        <f>+(A!K54+B!L54)/(E!L68+E!L96)</f>
        <v>5.6766176693804512E-6</v>
      </c>
      <c r="M110" s="53">
        <f>+(A!L54+B!M54)/(E!M68+E!M96)</f>
        <v>3.9930030716193687E-6</v>
      </c>
      <c r="N110" s="53">
        <f>+(A!M54+B!N54)/(E!N68+E!N96)</f>
        <v>5.41229961662292E-6</v>
      </c>
      <c r="O110" s="53">
        <f>+(A!N54+B!O54)/(E!O68+E!O96)</f>
        <v>5.2485189337066929E-6</v>
      </c>
      <c r="P110" s="53">
        <f>+(A!O54+B!P54)/(E!P68+E!P96)</f>
        <v>6.2050158372795976E-6</v>
      </c>
      <c r="Q110" s="53">
        <f>+(A!P54+B!Q54)/(E!Q68+E!Q96)</f>
        <v>1.1815127766973245E-5</v>
      </c>
      <c r="R110" s="53">
        <f>+(A!Q54+B!R54)/(E!R68+E!R96)</f>
        <v>1.964737962966599E-5</v>
      </c>
      <c r="S110" s="53">
        <f>+(A!R54+B!S54)/(E!S68+E!S96)</f>
        <v>1.8671540359450268E-5</v>
      </c>
      <c r="T110" s="53">
        <f>+(A!S54+B!T54)/(E!T68+E!T96)</f>
        <v>3.0304009181929058E-5</v>
      </c>
      <c r="U110" s="53">
        <f>+(A!T54+B!U54)/(E!U68+E!U96)</f>
        <v>2.4335347303614172E-5</v>
      </c>
      <c r="V110" s="53">
        <f>+(A!U54+B!V54)/(E!V68+E!V96)</f>
        <v>1.6986795018205551E-5</v>
      </c>
      <c r="W110" s="53">
        <f>+(A!V54+B!W54)/(E!W68+E!W96)</f>
        <v>1.3255988780212998E-5</v>
      </c>
      <c r="X110" s="53">
        <f>+(A!W54+B!X54)/(E!X68+E!X96)</f>
        <v>1.1484013592758072E-5</v>
      </c>
      <c r="Y110" s="53">
        <f>+(A!X54+B!Y54)/(E!Y68+E!Y96)</f>
        <v>1.1179828805736397E-5</v>
      </c>
      <c r="Z110" s="53">
        <f>+(A!Y54+B!Z54)/(E!Z68+E!Z96)</f>
        <v>1.1748993895125584E-5</v>
      </c>
      <c r="AA110" s="53">
        <f>+(A!Z54+B!AA54)/(E!AA68+E!AA96)</f>
        <v>1.0662918288751607E-5</v>
      </c>
      <c r="AB110" s="53">
        <f>+(A!AA54+B!AB54)/(E!AB68+E!AB96)</f>
        <v>1.0437335614496118E-5</v>
      </c>
      <c r="AC110" s="53">
        <f>+(A!AB54+B!AC54)/(E!AC68+E!AC96)</f>
        <v>9.8491706507302141E-6</v>
      </c>
      <c r="AD110" s="53">
        <f>+(A!AC54+B!AD54)/(E!AD68+E!AD96)</f>
        <v>9.5517343550273835E-6</v>
      </c>
    </row>
    <row r="111" spans="4:30" x14ac:dyDescent="0.25">
      <c r="D111" s="60" t="s">
        <v>24</v>
      </c>
      <c r="E111" s="53">
        <f>+(A!D55+B!E55)/(E!E69+E!E97)</f>
        <v>2.3809658264261394E-6</v>
      </c>
      <c r="F111" s="53">
        <f>+(A!E55+B!F55)/(E!F69+E!F97)</f>
        <v>2.539759468616638E-6</v>
      </c>
      <c r="G111" s="53">
        <f>+(A!F55+B!G55)/(E!G69+E!G97)</f>
        <v>3.2130062090213507E-6</v>
      </c>
      <c r="H111" s="53">
        <f>+(A!G55+B!H55)/(E!H69+E!H97)</f>
        <v>3.0296784224676124E-6</v>
      </c>
      <c r="I111" s="53">
        <f>+(A!H55+B!I55)/(E!I69+E!I97)</f>
        <v>2.8000619226998981E-6</v>
      </c>
      <c r="J111" s="53">
        <f>+(A!I55+B!J55)/(E!J69+E!J97)</f>
        <v>2.8869690971899184E-6</v>
      </c>
      <c r="K111" s="53">
        <f>+(A!J55+B!K55)/(E!K69+E!K97)</f>
        <v>3.1995967105920768E-6</v>
      </c>
      <c r="L111" s="53">
        <f>+(A!K55+B!L55)/(E!L69+E!L97)</f>
        <v>3.064161869241334E-6</v>
      </c>
      <c r="M111" s="53">
        <f>+(A!L55+B!M55)/(E!M69+E!M97)</f>
        <v>2.2648956940991257E-6</v>
      </c>
      <c r="N111" s="53">
        <f>+(A!M55+B!N55)/(E!N69+E!N97)</f>
        <v>2.5408707356042173E-6</v>
      </c>
      <c r="O111" s="53">
        <f>+(A!N55+B!O55)/(E!O69+E!O97)</f>
        <v>2.8892537808733685E-6</v>
      </c>
      <c r="P111" s="53">
        <f>+(A!O55+B!P55)/(E!P69+E!P97)</f>
        <v>4.4771402578353334E-6</v>
      </c>
      <c r="Q111" s="53">
        <f>+(A!P55+B!Q55)/(E!Q69+E!Q97)</f>
        <v>4.7409284927826942E-6</v>
      </c>
      <c r="R111" s="53">
        <f>+(A!Q55+B!R55)/(E!R69+E!R97)</f>
        <v>4.5272612873578889E-6</v>
      </c>
      <c r="S111" s="53">
        <f>+(A!R55+B!S55)/(E!S69+E!S97)</f>
        <v>4.8568404729985562E-6</v>
      </c>
      <c r="T111" s="53">
        <f>+(A!S55+B!T55)/(E!T69+E!T97)</f>
        <v>5.1460779316745349E-6</v>
      </c>
      <c r="U111" s="53">
        <f>+(A!T55+B!U55)/(E!U69+E!U97)</f>
        <v>7.5277763793136454E-6</v>
      </c>
      <c r="V111" s="53">
        <f>+(A!U55+B!V55)/(E!V69+E!V97)</f>
        <v>8.5985537596055005E-6</v>
      </c>
      <c r="W111" s="53">
        <f>+(A!V55+B!W55)/(E!W69+E!W97)</f>
        <v>7.8605002081253366E-6</v>
      </c>
      <c r="X111" s="53">
        <f>+(A!W55+B!X55)/(E!X69+E!X97)</f>
        <v>1.0803143669680544E-5</v>
      </c>
      <c r="Y111" s="53">
        <f>+(A!X55+B!Y55)/(E!Y69+E!Y97)</f>
        <v>1.1066834527984628E-5</v>
      </c>
      <c r="Z111" s="53">
        <f>+(A!Y55+B!Z55)/(E!Z69+E!Z97)</f>
        <v>9.4490702237885783E-6</v>
      </c>
      <c r="AA111" s="53">
        <f>+(A!Z55+B!AA55)/(E!AA69+E!AA97)</f>
        <v>9.7444890614404661E-6</v>
      </c>
      <c r="AB111" s="53">
        <f>+(A!AA55+B!AB55)/(E!AB69+E!AB97)</f>
        <v>1.0637832554232198E-5</v>
      </c>
      <c r="AC111" s="53">
        <f>+(A!AB55+B!AC55)/(E!AC69+E!AC97)</f>
        <v>1.1091280313229137E-5</v>
      </c>
      <c r="AD111" s="53">
        <f>+(A!AC55+B!AD55)/(E!AD69+E!AD97)</f>
        <v>8.5542477076084667E-6</v>
      </c>
    </row>
    <row r="112" spans="4:30" ht="15.75" thickBot="1" x14ac:dyDescent="0.3">
      <c r="D112" s="61" t="s">
        <v>25</v>
      </c>
      <c r="E112" s="54">
        <f>+(A!D56+B!E56)/(E!E70+E!E98)</f>
        <v>4.3657395551845354E-6</v>
      </c>
      <c r="F112" s="54">
        <f>+(A!E56+B!F56)/(E!F70+E!F98)</f>
        <v>3.5035140967711315E-6</v>
      </c>
      <c r="G112" s="54">
        <f>+(A!F56+B!G56)/(E!G70+E!G98)</f>
        <v>2.4601108772307918E-6</v>
      </c>
      <c r="H112" s="54">
        <f>+(A!G56+B!H56)/(E!H70+E!H98)</f>
        <v>3.4365308804308525E-7</v>
      </c>
      <c r="I112" s="54">
        <f>+(A!H56+B!I56)/(E!I70+E!I98)</f>
        <v>8.7799698933265841E-7</v>
      </c>
      <c r="J112" s="54">
        <f>+(A!I56+B!J56)/(E!J70+E!J98)</f>
        <v>8.3319733847941303E-7</v>
      </c>
      <c r="K112" s="54">
        <f>+(A!J56+B!K56)/(E!K70+E!K98)</f>
        <v>1.7925377627244157E-5</v>
      </c>
      <c r="L112" s="54">
        <f>+(A!K56+B!L56)/(E!L70+E!L98)</f>
        <v>2.1848283355091233E-6</v>
      </c>
      <c r="M112" s="54">
        <f>+(A!L56+B!M56)/(E!M70+E!M98)</f>
        <v>1.2957483428593133E-5</v>
      </c>
      <c r="N112" s="54">
        <f>+(A!M56+B!N56)/(E!N70+E!N98)</f>
        <v>1.377983640884559E-5</v>
      </c>
      <c r="O112" s="54">
        <f>+(A!N56+B!O56)/(E!O70+E!O98)</f>
        <v>2.0108472129259012E-5</v>
      </c>
      <c r="P112" s="54">
        <f>+(A!O56+B!P56)/(E!P70+E!P98)</f>
        <v>3.0629653982223682E-5</v>
      </c>
      <c r="Q112" s="54">
        <f>+(A!P56+B!Q56)/(E!Q70+E!Q98)</f>
        <v>2.5849831725239973E-5</v>
      </c>
      <c r="R112" s="54">
        <f>+(A!Q56+B!R56)/(E!R70+E!R98)</f>
        <v>1.7822585244412241E-5</v>
      </c>
      <c r="S112" s="54">
        <f>+(A!R56+B!S56)/(E!S70+E!S98)</f>
        <v>1.2489252008280382E-5</v>
      </c>
      <c r="T112" s="54">
        <f>+(A!S56+B!T56)/(E!T70+E!T98)</f>
        <v>1.0766480030492606E-5</v>
      </c>
      <c r="U112" s="54">
        <f>+(A!T56+B!U56)/(E!U70+E!U98)</f>
        <v>1.1754024569214926E-5</v>
      </c>
      <c r="V112" s="54">
        <f>+(A!U56+B!V56)/(E!V70+E!V98)</f>
        <v>6.3265850302853661E-6</v>
      </c>
      <c r="W112" s="54">
        <f>+(A!V56+B!W56)/(E!W70+E!W98)</f>
        <v>1.1821753486571348E-5</v>
      </c>
      <c r="X112" s="54">
        <f>+(A!W56+B!X56)/(E!X70+E!X98)</f>
        <v>1.7758869661129861E-5</v>
      </c>
      <c r="Y112" s="54">
        <f>+(A!X56+B!Y56)/(E!Y70+E!Y98)</f>
        <v>1.9514633483806041E-5</v>
      </c>
      <c r="Z112" s="54">
        <f>+(A!Y56+B!Z56)/(E!Z70+E!Z98)</f>
        <v>1.2089174800257611E-5</v>
      </c>
      <c r="AA112" s="54">
        <f>+(A!Z56+B!AA56)/(E!AA70+E!AA98)</f>
        <v>1.00836752518803E-5</v>
      </c>
      <c r="AB112" s="54">
        <f>+(A!AA56+B!AB56)/(E!AB70+E!AB98)</f>
        <v>8.8407007647469727E-6</v>
      </c>
      <c r="AC112" s="54">
        <f>+(A!AB56+B!AC56)/(E!AC70+E!AC98)</f>
        <v>8.849285595362429E-6</v>
      </c>
      <c r="AD112" s="54">
        <f>+(A!AC56+B!AD56)/(E!AD70+E!AD98)</f>
        <v>7.7516246187176992E-6</v>
      </c>
    </row>
    <row r="113" spans="4:31" x14ac:dyDescent="0.25">
      <c r="D113" s="1" t="s">
        <v>52</v>
      </c>
    </row>
    <row r="117" spans="4:31" x14ac:dyDescent="0.25">
      <c r="Z117" s="1"/>
      <c r="AA117" s="1"/>
      <c r="AB117" s="1"/>
      <c r="AC117" s="1"/>
      <c r="AD117" s="1"/>
      <c r="AE117" s="1"/>
    </row>
    <row r="118" spans="4:31" x14ac:dyDescent="0.25">
      <c r="F118" s="1" t="s">
        <v>56</v>
      </c>
      <c r="G118" s="1" t="s">
        <v>62</v>
      </c>
      <c r="H118" s="1" t="s">
        <v>63</v>
      </c>
      <c r="I118" s="1" t="s">
        <v>64</v>
      </c>
      <c r="J118" s="1" t="s">
        <v>65</v>
      </c>
      <c r="K118" s="1" t="s">
        <v>66</v>
      </c>
      <c r="Z118" s="1"/>
      <c r="AA118" s="1"/>
      <c r="AB118" s="1"/>
      <c r="AC118" s="1"/>
      <c r="AD118" s="1"/>
      <c r="AE118" s="1"/>
    </row>
    <row r="119" spans="4:31" x14ac:dyDescent="0.25">
      <c r="F119" s="1" t="s">
        <v>27</v>
      </c>
      <c r="G119" s="1" t="s">
        <v>67</v>
      </c>
      <c r="H119" s="1" t="s">
        <v>68</v>
      </c>
      <c r="I119" s="1" t="s">
        <v>69</v>
      </c>
      <c r="J119" s="1" t="s">
        <v>70</v>
      </c>
      <c r="K119" s="1" t="s">
        <v>71</v>
      </c>
      <c r="Z119" s="1"/>
      <c r="AA119" s="1"/>
      <c r="AB119" s="1"/>
      <c r="AC119" s="1"/>
      <c r="AD119" s="1"/>
      <c r="AE119" s="1"/>
    </row>
    <row r="120" spans="4:31" x14ac:dyDescent="0.25">
      <c r="F120" s="1" t="s">
        <v>28</v>
      </c>
      <c r="G120" s="1" t="s">
        <v>72</v>
      </c>
      <c r="H120" s="1" t="s">
        <v>73</v>
      </c>
      <c r="I120" s="1" t="s">
        <v>74</v>
      </c>
      <c r="J120" s="1" t="s">
        <v>75</v>
      </c>
      <c r="K120" s="1" t="s">
        <v>76</v>
      </c>
      <c r="Z120" s="1"/>
      <c r="AA120" s="1"/>
      <c r="AB120" s="1"/>
      <c r="AC120" s="1"/>
      <c r="AD120" s="1"/>
      <c r="AE120" s="1"/>
    </row>
    <row r="121" spans="4:31" x14ac:dyDescent="0.25">
      <c r="F121" s="1" t="s">
        <v>29</v>
      </c>
      <c r="G121" s="1" t="s">
        <v>77</v>
      </c>
      <c r="H121" s="1" t="s">
        <v>78</v>
      </c>
      <c r="I121" s="1" t="s">
        <v>79</v>
      </c>
      <c r="J121" s="1" t="s">
        <v>80</v>
      </c>
      <c r="K121" s="1" t="s">
        <v>81</v>
      </c>
      <c r="Z121" s="1"/>
      <c r="AA121" s="1"/>
      <c r="AB121" s="1"/>
      <c r="AC121" s="1"/>
      <c r="AD121" s="1"/>
      <c r="AE121" s="1"/>
    </row>
    <row r="122" spans="4:31" x14ac:dyDescent="0.25">
      <c r="F122" s="1" t="s">
        <v>30</v>
      </c>
      <c r="G122" s="1" t="s">
        <v>82</v>
      </c>
      <c r="H122" s="1" t="s">
        <v>83</v>
      </c>
      <c r="I122" s="1" t="s">
        <v>84</v>
      </c>
      <c r="J122" s="1" t="s">
        <v>85</v>
      </c>
      <c r="K122" s="1" t="s">
        <v>86</v>
      </c>
      <c r="Z122" s="1"/>
      <c r="AA122" s="1"/>
      <c r="AB122" s="1"/>
      <c r="AC122" s="1"/>
      <c r="AD122" s="1"/>
      <c r="AE122" s="1"/>
    </row>
    <row r="123" spans="4:31" x14ac:dyDescent="0.25">
      <c r="F123" s="1" t="s">
        <v>31</v>
      </c>
      <c r="G123" s="1" t="s">
        <v>87</v>
      </c>
      <c r="H123" s="1" t="s">
        <v>88</v>
      </c>
      <c r="I123" s="1" t="s">
        <v>89</v>
      </c>
      <c r="J123" s="1" t="s">
        <v>90</v>
      </c>
      <c r="K123" s="1" t="s">
        <v>91</v>
      </c>
      <c r="Z123" s="1"/>
      <c r="AA123" s="1"/>
      <c r="AB123" s="1"/>
      <c r="AC123" s="1"/>
      <c r="AD123" s="1"/>
      <c r="AE123" s="1"/>
    </row>
    <row r="124" spans="4:31" x14ac:dyDescent="0.25">
      <c r="F124" s="1" t="s">
        <v>32</v>
      </c>
      <c r="G124" s="1" t="s">
        <v>92</v>
      </c>
      <c r="H124" s="1" t="s">
        <v>93</v>
      </c>
      <c r="I124" s="1" t="s">
        <v>94</v>
      </c>
      <c r="J124" s="1" t="s">
        <v>95</v>
      </c>
      <c r="K124" s="1" t="s">
        <v>96</v>
      </c>
      <c r="Z124" s="1"/>
      <c r="AA124" s="1"/>
      <c r="AB124" s="1"/>
      <c r="AC124" s="1"/>
      <c r="AD124" s="1"/>
      <c r="AE124" s="1"/>
    </row>
    <row r="125" spans="4:31" x14ac:dyDescent="0.25">
      <c r="F125" s="1" t="s">
        <v>33</v>
      </c>
      <c r="G125" s="1" t="s">
        <v>97</v>
      </c>
      <c r="H125" s="1" t="s">
        <v>98</v>
      </c>
      <c r="I125" s="1" t="s">
        <v>99</v>
      </c>
      <c r="J125" s="1" t="s">
        <v>100</v>
      </c>
      <c r="K125" s="1" t="s">
        <v>101</v>
      </c>
      <c r="Z125" s="1"/>
      <c r="AA125" s="1"/>
      <c r="AB125" s="1"/>
      <c r="AC125" s="1"/>
      <c r="AD125" s="1"/>
      <c r="AE125" s="1"/>
    </row>
    <row r="126" spans="4:31" x14ac:dyDescent="0.25">
      <c r="F126" s="1" t="s">
        <v>34</v>
      </c>
      <c r="G126" s="1" t="s">
        <v>102</v>
      </c>
      <c r="H126" s="1" t="s">
        <v>103</v>
      </c>
      <c r="I126" s="1" t="s">
        <v>104</v>
      </c>
      <c r="J126" s="1" t="s">
        <v>105</v>
      </c>
      <c r="K126" s="1" t="s">
        <v>106</v>
      </c>
      <c r="Z126" s="1"/>
      <c r="AA126" s="1"/>
      <c r="AB126" s="1"/>
      <c r="AC126" s="1"/>
      <c r="AD126" s="1"/>
      <c r="AE126" s="1"/>
    </row>
    <row r="127" spans="4:31" x14ac:dyDescent="0.25">
      <c r="F127" s="1" t="s">
        <v>35</v>
      </c>
      <c r="G127" s="1" t="s">
        <v>107</v>
      </c>
      <c r="H127" s="1" t="s">
        <v>108</v>
      </c>
      <c r="I127" s="1" t="s">
        <v>109</v>
      </c>
      <c r="J127" s="1" t="s">
        <v>110</v>
      </c>
      <c r="K127" s="1" t="s">
        <v>111</v>
      </c>
      <c r="Z127" s="1"/>
      <c r="AA127" s="1"/>
      <c r="AB127" s="1"/>
      <c r="AC127" s="1"/>
      <c r="AD127" s="1"/>
      <c r="AE127" s="1"/>
    </row>
    <row r="128" spans="4:31" x14ac:dyDescent="0.25">
      <c r="F128" s="1" t="s">
        <v>36</v>
      </c>
      <c r="G128" s="1" t="s">
        <v>112</v>
      </c>
      <c r="H128" s="1" t="s">
        <v>113</v>
      </c>
      <c r="I128" s="1" t="s">
        <v>114</v>
      </c>
      <c r="J128" s="1" t="s">
        <v>115</v>
      </c>
      <c r="K128" s="1" t="s">
        <v>116</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A64" workbookViewId="0">
      <selection activeCell="AB60" sqref="AB60:AD71"/>
    </sheetView>
  </sheetViews>
  <sheetFormatPr baseColWidth="10" defaultRowHeight="15" x14ac:dyDescent="0.25"/>
  <cols>
    <col min="2" max="2" width="13.42578125" customWidth="1"/>
    <col min="4" max="4" width="31.7109375" customWidth="1"/>
  </cols>
  <sheetData>
    <row r="7" spans="2:16" x14ac:dyDescent="0.25">
      <c r="B7" s="205" t="s">
        <v>50</v>
      </c>
      <c r="C7" s="194"/>
      <c r="D7" s="194"/>
      <c r="E7" s="194"/>
    </row>
    <row r="8" spans="2:16" x14ac:dyDescent="0.25">
      <c r="B8" s="194"/>
      <c r="C8" s="194"/>
      <c r="D8" s="194"/>
      <c r="E8" s="194"/>
      <c r="M8" s="194" t="s">
        <v>11</v>
      </c>
      <c r="N8" s="207"/>
      <c r="O8" s="207"/>
      <c r="P8" s="207"/>
    </row>
    <row r="9" spans="2:16" x14ac:dyDescent="0.25">
      <c r="B9" s="194"/>
      <c r="C9" s="194"/>
      <c r="D9" s="194"/>
      <c r="E9" s="194"/>
      <c r="G9" s="194" t="s">
        <v>2</v>
      </c>
      <c r="H9" s="194"/>
      <c r="I9" s="194"/>
      <c r="J9" s="194"/>
      <c r="M9" s="207"/>
      <c r="N9" s="207"/>
      <c r="O9" s="207"/>
      <c r="P9" s="207"/>
    </row>
    <row r="10" spans="2:16" x14ac:dyDescent="0.25">
      <c r="B10" s="194"/>
      <c r="C10" s="194"/>
      <c r="D10" s="194"/>
      <c r="E10" s="194"/>
      <c r="G10" s="194"/>
      <c r="H10" s="194"/>
      <c r="I10" s="194"/>
      <c r="J10" s="194"/>
      <c r="M10" s="207"/>
      <c r="N10" s="207"/>
      <c r="O10" s="207"/>
      <c r="P10" s="207"/>
    </row>
    <row r="11" spans="2:16" x14ac:dyDescent="0.25">
      <c r="B11" s="194"/>
      <c r="C11" s="194"/>
      <c r="D11" s="194"/>
      <c r="E11" s="194"/>
      <c r="G11" s="194"/>
      <c r="H11" s="194"/>
      <c r="I11" s="194"/>
      <c r="J11" s="194"/>
      <c r="M11" s="207"/>
      <c r="N11" s="207"/>
      <c r="O11" s="207"/>
      <c r="P11" s="207"/>
    </row>
    <row r="12" spans="2:16" x14ac:dyDescent="0.25">
      <c r="B12" s="194"/>
      <c r="C12" s="194"/>
      <c r="D12" s="194"/>
      <c r="E12" s="194"/>
      <c r="G12" s="194"/>
      <c r="H12" s="194"/>
      <c r="I12" s="194"/>
      <c r="J12" s="194"/>
      <c r="M12" s="207"/>
      <c r="N12" s="207"/>
      <c r="O12" s="207"/>
      <c r="P12" s="207"/>
    </row>
    <row r="13" spans="2:16" x14ac:dyDescent="0.25">
      <c r="B13" s="194"/>
      <c r="C13" s="194"/>
      <c r="D13" s="194"/>
      <c r="E13" s="194"/>
      <c r="G13" s="194"/>
      <c r="H13" s="194"/>
      <c r="I13" s="194"/>
      <c r="J13" s="194"/>
      <c r="M13" s="207"/>
      <c r="N13" s="207"/>
      <c r="O13" s="207"/>
      <c r="P13" s="207"/>
    </row>
    <row r="14" spans="2:16" x14ac:dyDescent="0.25">
      <c r="B14" s="194"/>
      <c r="C14" s="194"/>
      <c r="D14" s="194"/>
      <c r="E14" s="194"/>
      <c r="G14" s="194"/>
      <c r="H14" s="194"/>
      <c r="I14" s="194"/>
      <c r="J14" s="194"/>
      <c r="M14" s="207"/>
      <c r="N14" s="207"/>
      <c r="O14" s="207"/>
      <c r="P14" s="207"/>
    </row>
    <row r="15" spans="2:16" x14ac:dyDescent="0.25">
      <c r="B15" s="194"/>
      <c r="C15" s="194"/>
      <c r="D15" s="194"/>
      <c r="E15" s="194"/>
      <c r="G15" s="194"/>
      <c r="H15" s="194"/>
      <c r="I15" s="194"/>
      <c r="J15" s="194"/>
      <c r="M15" s="207"/>
      <c r="N15" s="207"/>
      <c r="O15" s="207"/>
      <c r="P15" s="207"/>
    </row>
    <row r="16" spans="2:16" x14ac:dyDescent="0.25">
      <c r="B16" s="194"/>
      <c r="C16" s="194"/>
      <c r="D16" s="194"/>
      <c r="E16" s="194"/>
      <c r="G16" s="194"/>
      <c r="H16" s="194"/>
      <c r="I16" s="194"/>
      <c r="J16" s="194"/>
      <c r="M16" s="207"/>
      <c r="N16" s="207"/>
      <c r="O16" s="207"/>
      <c r="P16" s="207"/>
    </row>
    <row r="17" spans="3:16" x14ac:dyDescent="0.25">
      <c r="C17" s="195" t="s">
        <v>3</v>
      </c>
      <c r="D17" s="195"/>
      <c r="E17" s="195"/>
      <c r="H17" s="195" t="s">
        <v>3</v>
      </c>
      <c r="I17" s="195"/>
      <c r="J17" s="195"/>
      <c r="N17" s="195" t="s">
        <v>3</v>
      </c>
      <c r="O17" s="195"/>
      <c r="P17" s="195"/>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7" t="s">
        <v>26</v>
      </c>
      <c r="D47" s="213"/>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92" t="s">
        <v>16</v>
      </c>
      <c r="D48" s="212"/>
      <c r="E48" s="50">
        <f>+A!D47/A!D$46</f>
        <v>3.254502061184639E-4</v>
      </c>
      <c r="F48" s="66">
        <f>+A!E47/A!E$46</f>
        <v>1.5835312747426761E-3</v>
      </c>
      <c r="G48" s="50">
        <f>+A!F47/A!F$46</f>
        <v>0</v>
      </c>
      <c r="H48" s="66">
        <f>+A!G47/A!G$46</f>
        <v>0</v>
      </c>
      <c r="I48" s="50">
        <f>+A!H47/A!H$46</f>
        <v>7.5475825858674255E-3</v>
      </c>
      <c r="J48" s="66">
        <f>+A!I47/A!I$46</f>
        <v>6.1184897776451275E-3</v>
      </c>
      <c r="K48" s="50">
        <f>+A!J47/A!J$46</f>
        <v>4.0705563093622793E-4</v>
      </c>
      <c r="L48" s="66">
        <f>+A!K47/A!K$46</f>
        <v>6.5323141070187628E-3</v>
      </c>
      <c r="M48" s="50">
        <f>+A!L47/A!L$46</f>
        <v>4.1197140433781657E-3</v>
      </c>
      <c r="N48" s="66">
        <f>+A!M47/A!M$46</f>
        <v>2.759635728083893E-3</v>
      </c>
      <c r="O48" s="50">
        <f>+A!N47/A!N$46</f>
        <v>1.1549732804688847E-2</v>
      </c>
      <c r="P48" s="66">
        <f>+A!O47/A!O$46</f>
        <v>1.0508133007053404E-2</v>
      </c>
      <c r="Q48" s="50">
        <f>+A!P47/A!P$46</f>
        <v>4.7147571900047151E-3</v>
      </c>
      <c r="R48" s="66">
        <f>+A!Q47/A!Q$46</f>
        <v>8.1105573176257356E-3</v>
      </c>
      <c r="S48" s="50">
        <f>+A!R47/A!R$46</f>
        <v>5.7831115749195586E-3</v>
      </c>
      <c r="T48" s="66">
        <f>+A!S47/A!S$46</f>
        <v>1.122804021602237E-2</v>
      </c>
      <c r="U48" s="50">
        <f>+A!T47/A!T$46</f>
        <v>2.6172826290577246E-2</v>
      </c>
      <c r="V48" s="66">
        <f>+A!U47/A!U$46</f>
        <v>7.1535256662212093E-3</v>
      </c>
      <c r="W48" s="50">
        <f>+A!V47/A!V$46</f>
        <v>1.0847305052323619E-2</v>
      </c>
      <c r="X48" s="66">
        <f>+A!W47/A!W$46</f>
        <v>1.3299489701488591E-2</v>
      </c>
      <c r="Y48" s="50">
        <f>+A!X47/A!X$46</f>
        <v>2.5374495245538621E-2</v>
      </c>
      <c r="Z48" s="67">
        <f>+A!Y47/A!Y$46</f>
        <v>1.6729896137819517E-2</v>
      </c>
      <c r="AA48" s="67">
        <f>+A!Z47/A!Z$46</f>
        <v>1.819884919041884E-2</v>
      </c>
      <c r="AB48" s="67">
        <f>+A!AA47/A!AA$46</f>
        <v>2.9680731589924594E-2</v>
      </c>
      <c r="AC48" s="67">
        <f>+A!AB47/A!AB$46</f>
        <v>1.1926578817232452E-2</v>
      </c>
      <c r="AD48" s="67">
        <f>+A!AC47/A!AC$46</f>
        <v>1.2717954280445806E-2</v>
      </c>
    </row>
    <row r="49" spans="3:30" x14ac:dyDescent="0.25">
      <c r="C49" s="201" t="s">
        <v>17</v>
      </c>
      <c r="D49" s="211"/>
      <c r="E49" s="68">
        <f>+A!D48/A!D$46</f>
        <v>0</v>
      </c>
      <c r="F49" s="69">
        <f>+A!E48/A!E$46</f>
        <v>0</v>
      </c>
      <c r="G49" s="68">
        <f>+A!F48/A!F$46</f>
        <v>0</v>
      </c>
      <c r="H49" s="69">
        <f>+A!G48/A!G$46</f>
        <v>0</v>
      </c>
      <c r="I49" s="68">
        <f>+A!H48/A!H$46</f>
        <v>0</v>
      </c>
      <c r="J49" s="69">
        <f>+A!I48/A!I$46</f>
        <v>0</v>
      </c>
      <c r="K49" s="68">
        <f>+A!J48/A!J$46</f>
        <v>0</v>
      </c>
      <c r="L49" s="69">
        <f>+A!K48/A!K$46</f>
        <v>0</v>
      </c>
      <c r="M49" s="68">
        <f>+A!L48/A!L$46</f>
        <v>0</v>
      </c>
      <c r="N49" s="69">
        <f>+A!M48/A!M$46</f>
        <v>0</v>
      </c>
      <c r="O49" s="68">
        <f>+A!N48/A!N$46</f>
        <v>0</v>
      </c>
      <c r="P49" s="69">
        <f>+A!O48/A!O$46</f>
        <v>0</v>
      </c>
      <c r="Q49" s="68">
        <f>+A!P48/A!P$46</f>
        <v>0</v>
      </c>
      <c r="R49" s="69">
        <f>+A!Q48/A!Q$46</f>
        <v>0</v>
      </c>
      <c r="S49" s="68">
        <f>+A!R48/A!R$46</f>
        <v>0</v>
      </c>
      <c r="T49" s="69">
        <f>+A!S48/A!S$46</f>
        <v>0</v>
      </c>
      <c r="U49" s="68">
        <f>+A!T48/A!T$46</f>
        <v>0</v>
      </c>
      <c r="V49" s="69">
        <f>+A!U48/A!U$46</f>
        <v>0</v>
      </c>
      <c r="W49" s="68">
        <f>+A!V48/A!V$46</f>
        <v>0</v>
      </c>
      <c r="X49" s="69">
        <f>+A!W48/A!W$46</f>
        <v>0</v>
      </c>
      <c r="Y49" s="68">
        <f>+A!X48/A!X$46</f>
        <v>2.605184316790413E-5</v>
      </c>
      <c r="Z49" s="70">
        <f>+A!Y48/A!Y$46</f>
        <v>0</v>
      </c>
      <c r="AA49" s="70">
        <f>+A!Z48/A!Z$46</f>
        <v>0</v>
      </c>
      <c r="AB49" s="70">
        <f>+A!AA48/A!AA$46</f>
        <v>0</v>
      </c>
      <c r="AC49" s="70">
        <f>+A!AB48/A!AB$46</f>
        <v>0</v>
      </c>
      <c r="AD49" s="70">
        <f>+A!AC48/A!AC$46</f>
        <v>0</v>
      </c>
    </row>
    <row r="50" spans="3:30" x14ac:dyDescent="0.25">
      <c r="C50" s="192" t="s">
        <v>18</v>
      </c>
      <c r="D50" s="212"/>
      <c r="E50" s="50">
        <f>+A!D49/A!D$46</f>
        <v>9.080060750705142E-2</v>
      </c>
      <c r="F50" s="66">
        <f>+A!E49/A!E$46</f>
        <v>0.18622327790973872</v>
      </c>
      <c r="G50" s="50">
        <f>+A!F49/A!F$46</f>
        <v>0.25140066082459417</v>
      </c>
      <c r="H50" s="66">
        <f>+A!G49/A!G$46</f>
        <v>0.22030134813639968</v>
      </c>
      <c r="I50" s="50">
        <f>+A!H49/A!H$46</f>
        <v>0.17982935900240649</v>
      </c>
      <c r="J50" s="66">
        <f>+A!I49/A!I$46</f>
        <v>0.27936128935979704</v>
      </c>
      <c r="K50" s="50">
        <f>+A!J49/A!J$46</f>
        <v>0.23582089552238805</v>
      </c>
      <c r="L50" s="66">
        <f>+A!K49/A!K$46</f>
        <v>0.26045865184155664</v>
      </c>
      <c r="M50" s="50">
        <f>+A!L49/A!L$46</f>
        <v>0.1458863443596268</v>
      </c>
      <c r="N50" s="66">
        <f>+A!M49/A!M$46</f>
        <v>0.26418912703523134</v>
      </c>
      <c r="O50" s="50">
        <f>+A!N49/A!N$46</f>
        <v>0.20849853473539046</v>
      </c>
      <c r="P50" s="66">
        <f>+A!O49/A!O$46</f>
        <v>0.35468547574492587</v>
      </c>
      <c r="Q50" s="50">
        <f>+A!P49/A!P$46</f>
        <v>0.2276554186030848</v>
      </c>
      <c r="R50" s="66">
        <f>+A!Q49/A!Q$46</f>
        <v>0.18205709107385593</v>
      </c>
      <c r="S50" s="50">
        <f>+A!R49/A!R$46</f>
        <v>0.20223497695451778</v>
      </c>
      <c r="T50" s="66">
        <f>+A!S49/A!S$46</f>
        <v>0.44647469421734581</v>
      </c>
      <c r="U50" s="50">
        <f>+A!T49/A!T$46</f>
        <v>0.53052158321513632</v>
      </c>
      <c r="V50" s="66">
        <f>+A!U49/A!U$46</f>
        <v>0.46576527002594137</v>
      </c>
      <c r="W50" s="50">
        <f>+A!V49/A!V$46</f>
        <v>0.47910430966580397</v>
      </c>
      <c r="X50" s="66">
        <f>+A!W49/A!W$46</f>
        <v>0.22664657201025884</v>
      </c>
      <c r="Y50" s="50">
        <f>+A!X49/A!X$46</f>
        <v>0.28425166080500197</v>
      </c>
      <c r="Z50" s="67">
        <f>+A!Y49/A!Y$46</f>
        <v>0.10006841221468997</v>
      </c>
      <c r="AA50" s="67">
        <f>+A!Z49/A!Z$46</f>
        <v>0.1231767697042687</v>
      </c>
      <c r="AB50" s="67">
        <f>+A!AA49/A!AA$46</f>
        <v>0.13873736563452591</v>
      </c>
      <c r="AC50" s="67">
        <f>+A!AB49/A!AB$46</f>
        <v>0.24618204031765425</v>
      </c>
      <c r="AD50" s="67">
        <f>+A!AC49/A!AC$46</f>
        <v>0.33758169048458386</v>
      </c>
    </row>
    <row r="51" spans="3:30" x14ac:dyDescent="0.25">
      <c r="C51" s="201" t="s">
        <v>19</v>
      </c>
      <c r="D51" s="211"/>
      <c r="E51" s="68">
        <f>+A!D50/A!D$46</f>
        <v>0</v>
      </c>
      <c r="F51" s="69">
        <f>+A!E50/A!E$46</f>
        <v>0</v>
      </c>
      <c r="G51" s="68">
        <f>+A!F50/A!F$46</f>
        <v>0</v>
      </c>
      <c r="H51" s="69">
        <f>+A!G50/A!G$46</f>
        <v>0</v>
      </c>
      <c r="I51" s="68">
        <f>+A!H50/A!H$46</f>
        <v>0</v>
      </c>
      <c r="J51" s="69">
        <f>+A!I50/A!I$46</f>
        <v>0</v>
      </c>
      <c r="K51" s="68">
        <f>+A!J50/A!J$46</f>
        <v>0</v>
      </c>
      <c r="L51" s="69">
        <f>+A!K50/A!K$46</f>
        <v>0</v>
      </c>
      <c r="M51" s="68">
        <f>+A!L50/A!L$46</f>
        <v>0</v>
      </c>
      <c r="N51" s="69">
        <f>+A!M50/A!M$46</f>
        <v>0</v>
      </c>
      <c r="O51" s="68">
        <f>+A!N50/A!N$46</f>
        <v>0</v>
      </c>
      <c r="P51" s="69">
        <f>+A!O50/A!O$46</f>
        <v>0</v>
      </c>
      <c r="Q51" s="68">
        <f>+A!P50/A!P$46</f>
        <v>0</v>
      </c>
      <c r="R51" s="69">
        <f>+A!Q50/A!Q$46</f>
        <v>0</v>
      </c>
      <c r="S51" s="68">
        <f>+A!R50/A!R$46</f>
        <v>0</v>
      </c>
      <c r="T51" s="69">
        <f>+A!S50/A!S$46</f>
        <v>0.2029799133348987</v>
      </c>
      <c r="U51" s="68">
        <f>+A!T50/A!T$46</f>
        <v>0</v>
      </c>
      <c r="V51" s="69">
        <f>+A!U50/A!U$46</f>
        <v>1.8342373503131305E-4</v>
      </c>
      <c r="W51" s="68">
        <f>+A!V50/A!V$46</f>
        <v>0</v>
      </c>
      <c r="X51" s="69">
        <f>+A!W50/A!W$46</f>
        <v>0</v>
      </c>
      <c r="Y51" s="68">
        <f>+A!X50/A!X$46</f>
        <v>0</v>
      </c>
      <c r="Z51" s="70">
        <f>+A!Y50/A!Y$46</f>
        <v>0.35047784895412237</v>
      </c>
      <c r="AA51" s="70">
        <f>+A!Z50/A!Z$46</f>
        <v>0</v>
      </c>
      <c r="AB51" s="70">
        <f>+A!AA50/A!AA$46</f>
        <v>0</v>
      </c>
      <c r="AC51" s="70">
        <f>+A!AB50/A!AB$46</f>
        <v>0.20144282514471884</v>
      </c>
      <c r="AD51" s="70">
        <f>+A!AC50/A!AC$46</f>
        <v>0.18892534642188899</v>
      </c>
    </row>
    <row r="52" spans="3:30" x14ac:dyDescent="0.25">
      <c r="C52" s="192" t="s">
        <v>20</v>
      </c>
      <c r="D52" s="212"/>
      <c r="E52" s="50">
        <f>+A!D51/A!D$46</f>
        <v>0</v>
      </c>
      <c r="F52" s="66">
        <f>+A!E51/A!E$46</f>
        <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8.0824408971509392E-4</v>
      </c>
      <c r="R52" s="66">
        <f>+A!Q51/A!Q$46</f>
        <v>0</v>
      </c>
      <c r="S52" s="50">
        <f>+A!R51/A!R$46</f>
        <v>1.7392816766675364E-4</v>
      </c>
      <c r="T52" s="66">
        <f>+A!S51/A!S$46</f>
        <v>2.4974918351228469E-3</v>
      </c>
      <c r="U52" s="50">
        <f>+A!T51/A!T$46</f>
        <v>0</v>
      </c>
      <c r="V52" s="66">
        <f>+A!U51/A!U$46</f>
        <v>0</v>
      </c>
      <c r="W52" s="50">
        <f>+A!V51/A!V$46</f>
        <v>0</v>
      </c>
      <c r="X52" s="66">
        <f>+A!W51/A!W$46</f>
        <v>0</v>
      </c>
      <c r="Y52" s="50">
        <f>+A!X51/A!X$46</f>
        <v>0</v>
      </c>
      <c r="Z52" s="67">
        <f>+A!Y51/A!Y$46</f>
        <v>0</v>
      </c>
      <c r="AA52" s="67">
        <f>+A!Z51/A!Z$46</f>
        <v>0</v>
      </c>
      <c r="AB52" s="67">
        <f>+A!AA51/A!AA$46</f>
        <v>0</v>
      </c>
      <c r="AC52" s="67">
        <f>+A!AB51/A!AB$46</f>
        <v>0</v>
      </c>
      <c r="AD52" s="67">
        <f>+A!AC51/A!AC$46</f>
        <v>0</v>
      </c>
    </row>
    <row r="53" spans="3:30" x14ac:dyDescent="0.25">
      <c r="C53" s="201" t="s">
        <v>21</v>
      </c>
      <c r="D53" s="211"/>
      <c r="E53" s="68">
        <f>+A!D52/A!D$46</f>
        <v>0.43458450857018877</v>
      </c>
      <c r="F53" s="69">
        <f>+A!E52/A!E$46</f>
        <v>0.60886777513855894</v>
      </c>
      <c r="G53" s="68">
        <f>+A!F52/A!F$46</f>
        <v>0.57103864387300673</v>
      </c>
      <c r="H53" s="69">
        <f>+A!G52/A!G$46</f>
        <v>0.54464710547184769</v>
      </c>
      <c r="I53" s="68">
        <f>+A!H52/A!H$46</f>
        <v>0.29151170422227085</v>
      </c>
      <c r="J53" s="69">
        <f>+A!I52/A!I$46</f>
        <v>0.50097000447694373</v>
      </c>
      <c r="K53" s="68">
        <f>+A!J52/A!J$46</f>
        <v>0.41831750339213025</v>
      </c>
      <c r="L53" s="69">
        <f>+A!K52/A!K$46</f>
        <v>0.29589993050729674</v>
      </c>
      <c r="M53" s="68">
        <f>+A!L52/A!L$46</f>
        <v>0.50333212165273233</v>
      </c>
      <c r="N53" s="69">
        <f>+A!M52/A!M$46</f>
        <v>0.26004967344310553</v>
      </c>
      <c r="O53" s="68">
        <f>+A!N52/A!N$46</f>
        <v>0.20332701258403724</v>
      </c>
      <c r="P53" s="69">
        <f>+A!O52/A!O$46</f>
        <v>0.15136029940981718</v>
      </c>
      <c r="Q53" s="68">
        <f>+A!P52/A!P$46</f>
        <v>0.16744123391931029</v>
      </c>
      <c r="R53" s="69">
        <f>+A!Q52/A!Q$46</f>
        <v>0.16873584050747623</v>
      </c>
      <c r="S53" s="68">
        <f>+A!R52/A!R$46</f>
        <v>0.12727193669014697</v>
      </c>
      <c r="T53" s="69">
        <f>+A!S52/A!S$46</f>
        <v>8.0858966422609771E-2</v>
      </c>
      <c r="U53" s="68">
        <f>+A!T52/A!T$46</f>
        <v>0.13640377873524767</v>
      </c>
      <c r="V53" s="69">
        <f>+A!U52/A!U$46</f>
        <v>0.14424966590676833</v>
      </c>
      <c r="W53" s="68">
        <f>+A!V52/A!V$46</f>
        <v>0.1813885450658265</v>
      </c>
      <c r="X53" s="69">
        <f>+A!W52/A!W$46</f>
        <v>0.23986674069961134</v>
      </c>
      <c r="Y53" s="68">
        <f>+A!X52/A!X$46</f>
        <v>0.14398853718900612</v>
      </c>
      <c r="Z53" s="70">
        <f>+A!Y52/A!Y$46</f>
        <v>8.1451997429359199E-2</v>
      </c>
      <c r="AA53" s="70">
        <f>+A!Z52/A!Z$46</f>
        <v>0.10082965341897497</v>
      </c>
      <c r="AB53" s="70">
        <f>+A!AA52/A!AA$46</f>
        <v>0.16857853361142308</v>
      </c>
      <c r="AC53" s="70">
        <f>+A!AB52/A!AB$46</f>
        <v>0.13843558192977862</v>
      </c>
      <c r="AD53" s="70">
        <f>+A!AC52/A!AC$46</f>
        <v>0.126257558912059</v>
      </c>
    </row>
    <row r="54" spans="3:30" x14ac:dyDescent="0.25">
      <c r="C54" s="192" t="s">
        <v>22</v>
      </c>
      <c r="D54" s="212"/>
      <c r="E54" s="50">
        <f>+A!D53/A!D$46</f>
        <v>0.45693208939032326</v>
      </c>
      <c r="F54" s="66">
        <f>+A!E53/A!E$46</f>
        <v>0.19144893111638955</v>
      </c>
      <c r="G54" s="50">
        <f>+A!F53/A!F$46</f>
        <v>0.17368194224967676</v>
      </c>
      <c r="H54" s="66">
        <f>+A!G53/A!G$46</f>
        <v>0.23425852498017447</v>
      </c>
      <c r="I54" s="50">
        <f>+A!H53/A!H$46</f>
        <v>0.50306278713629404</v>
      </c>
      <c r="J54" s="66">
        <f>+A!I53/A!I$46</f>
        <v>0.21026712430980452</v>
      </c>
      <c r="K54" s="50">
        <f>+A!J53/A!J$46</f>
        <v>0.34192672998643148</v>
      </c>
      <c r="L54" s="66">
        <f>+A!K53/A!K$46</f>
        <v>0.43655316191799859</v>
      </c>
      <c r="M54" s="50">
        <f>+A!L53/A!L$46</f>
        <v>0.31673330909972131</v>
      </c>
      <c r="N54" s="66">
        <f>+A!M53/A!M$46</f>
        <v>0.42489191426731671</v>
      </c>
      <c r="O54" s="50">
        <f>+A!N53/A!N$46</f>
        <v>0.50698155490432684</v>
      </c>
      <c r="P54" s="66">
        <f>+A!O53/A!O$46</f>
        <v>0.42881819490427525</v>
      </c>
      <c r="Q54" s="50">
        <f>+A!P53/A!P$46</f>
        <v>0.51875799824880442</v>
      </c>
      <c r="R54" s="66">
        <f>+A!Q53/A!Q$46</f>
        <v>0.50652469415496149</v>
      </c>
      <c r="S54" s="50">
        <f>+A!R53/A!R$46</f>
        <v>0.49478215496999739</v>
      </c>
      <c r="T54" s="66">
        <f>+A!S53/A!S$46</f>
        <v>0.24063440561828933</v>
      </c>
      <c r="U54" s="50">
        <f>+A!T53/A!T$46</f>
        <v>0.29520700082960899</v>
      </c>
      <c r="V54" s="66">
        <f>+A!U53/A!U$46</f>
        <v>0.36970363965097086</v>
      </c>
      <c r="W54" s="50">
        <f>+A!V53/A!V$46</f>
        <v>0.30883312703949589</v>
      </c>
      <c r="X54" s="66">
        <f>+A!W53/A!W$46</f>
        <v>0.49001877263953886</v>
      </c>
      <c r="Y54" s="50">
        <f>+A!X53/A!X$46</f>
        <v>0.4929008727367461</v>
      </c>
      <c r="Z54" s="67">
        <f>+A!Y53/A!Y$46</f>
        <v>0.42073512034330496</v>
      </c>
      <c r="AA54" s="67">
        <f>+A!Z53/A!Z$46</f>
        <v>0.54138230964806633</v>
      </c>
      <c r="AB54" s="67">
        <f>+A!AA53/A!AA$46</f>
        <v>0.5847906305150008</v>
      </c>
      <c r="AC54" s="67">
        <f>+A!AB53/A!AB$46</f>
        <v>0.34886697501236291</v>
      </c>
      <c r="AD54" s="67">
        <f>+A!AC53/A!AC$46</f>
        <v>7.9588903652683243E-2</v>
      </c>
    </row>
    <row r="55" spans="3:30" x14ac:dyDescent="0.25">
      <c r="C55" s="201" t="s">
        <v>23</v>
      </c>
      <c r="D55" s="211"/>
      <c r="E55" s="68">
        <f>+A!D54/A!D$46</f>
        <v>3.4714688652636148E-3</v>
      </c>
      <c r="F55" s="69">
        <f>+A!E54/A!E$46</f>
        <v>1.060965954077593E-2</v>
      </c>
      <c r="G55" s="68">
        <f>+A!F54/A!F$46</f>
        <v>0</v>
      </c>
      <c r="H55" s="69">
        <f>+A!G54/A!G$46</f>
        <v>7.9302141157811261E-4</v>
      </c>
      <c r="I55" s="68">
        <f>+A!H54/A!H$46</f>
        <v>2.1877050973528769E-4</v>
      </c>
      <c r="J55" s="69">
        <f>+A!I54/A!I$46</f>
        <v>1.7907774958961348E-3</v>
      </c>
      <c r="K55" s="68">
        <f>+A!J54/A!J$46</f>
        <v>3.1207598371777476E-3</v>
      </c>
      <c r="L55" s="69">
        <f>+A!K54/A!K$46</f>
        <v>1.389854065323141E-4</v>
      </c>
      <c r="M55" s="68">
        <f>+A!L54/A!L$46</f>
        <v>1.1632133769538349E-2</v>
      </c>
      <c r="N55" s="69">
        <f>+A!M54/A!M$46</f>
        <v>2.4100818691932663E-2</v>
      </c>
      <c r="O55" s="68">
        <f>+A!N54/A!N$46</f>
        <v>6.8608860541285982E-2</v>
      </c>
      <c r="P55" s="69">
        <f>+A!O54/A!O$46</f>
        <v>5.0237512595364908E-2</v>
      </c>
      <c r="Q55" s="68">
        <f>+A!P54/A!P$46</f>
        <v>4.8427291708762712E-2</v>
      </c>
      <c r="R55" s="69">
        <f>+A!Q54/A!Q$46</f>
        <v>0.10842772995015859</v>
      </c>
      <c r="S55" s="68">
        <f>+A!R54/A!R$46</f>
        <v>0.1369249499956518</v>
      </c>
      <c r="T55" s="69">
        <f>+A!S54/A!S$46</f>
        <v>7.4070911691250241E-3</v>
      </c>
      <c r="U55" s="68">
        <f>+A!T54/A!T$46</f>
        <v>6.5030642010329969E-3</v>
      </c>
      <c r="V55" s="69">
        <f>+A!U54/A!U$46</f>
        <v>8.3326782485653641E-3</v>
      </c>
      <c r="W55" s="68">
        <f>+A!V54/A!V$46</f>
        <v>1.0374704624732755E-2</v>
      </c>
      <c r="X55" s="69">
        <f>+A!W54/A!W$46</f>
        <v>1.8217392453927714E-2</v>
      </c>
      <c r="Y55" s="68">
        <f>+A!X54/A!X$46</f>
        <v>3.1288263644652863E-2</v>
      </c>
      <c r="Z55" s="70">
        <f>+A!Y54/A!Y$46</f>
        <v>7.0692621846300558E-3</v>
      </c>
      <c r="AA55" s="70">
        <f>+A!Z54/A!Z$46</f>
        <v>0.18509969222534459</v>
      </c>
      <c r="AB55" s="70">
        <f>+A!AA54/A!AA$46</f>
        <v>2.1097384886892348E-2</v>
      </c>
      <c r="AC55" s="70">
        <f>+A!AB54/A!AB$46</f>
        <v>3.8688658114436978E-3</v>
      </c>
      <c r="AD55" s="70">
        <f>+A!AC54/A!AC$46</f>
        <v>0.22580470211785122</v>
      </c>
    </row>
    <row r="56" spans="3:30" x14ac:dyDescent="0.25">
      <c r="C56" s="192" t="s">
        <v>24</v>
      </c>
      <c r="D56" s="212"/>
      <c r="E56" s="50">
        <f>+A!D55/A!D$46</f>
        <v>1.3885875461054459E-2</v>
      </c>
      <c r="F56" s="66">
        <f>+A!E55/A!E$46</f>
        <v>1.266825019794141E-3</v>
      </c>
      <c r="G56" s="50">
        <f>+A!F55/A!F$46</f>
        <v>4.0224105731935062E-3</v>
      </c>
      <c r="H56" s="66">
        <f>+A!G55/A!G$46</f>
        <v>0</v>
      </c>
      <c r="I56" s="50">
        <f>+A!H55/A!H$46</f>
        <v>1.7829796543425945E-2</v>
      </c>
      <c r="J56" s="66">
        <f>+A!I55/A!I$46</f>
        <v>1.4923145799134458E-3</v>
      </c>
      <c r="K56" s="50">
        <f>+A!J55/A!J$46</f>
        <v>4.0705563093622793E-4</v>
      </c>
      <c r="L56" s="66">
        <f>+A!K55/A!K$46</f>
        <v>4.1695621959694231E-4</v>
      </c>
      <c r="M56" s="50">
        <f>+A!L55/A!L$46</f>
        <v>1.8296377075003031E-2</v>
      </c>
      <c r="N56" s="66">
        <f>+A!M55/A!M$46</f>
        <v>2.4008830834329867E-2</v>
      </c>
      <c r="O56" s="50">
        <f>+A!N55/A!N$46</f>
        <v>1.0343044302706429E-3</v>
      </c>
      <c r="P56" s="66">
        <f>+A!O55/A!O$46</f>
        <v>4.030516769828703E-3</v>
      </c>
      <c r="Q56" s="50">
        <f>+A!P55/A!P$46</f>
        <v>3.1790934195460363E-2</v>
      </c>
      <c r="R56" s="66">
        <f>+A!Q55/A!Q$46</f>
        <v>2.6053466243769825E-2</v>
      </c>
      <c r="S56" s="50">
        <f>+A!R55/A!R$46</f>
        <v>3.2307157144099485E-2</v>
      </c>
      <c r="T56" s="66">
        <f>+A!S55/A!S$46</f>
        <v>7.5565137575511771E-3</v>
      </c>
      <c r="U56" s="50">
        <f>+A!T55/A!T$46</f>
        <v>5.0311772419514549E-3</v>
      </c>
      <c r="V56" s="66">
        <f>+A!U55/A!U$46</f>
        <v>4.5593899850640673E-3</v>
      </c>
      <c r="W56" s="50">
        <f>+A!V55/A!V$46</f>
        <v>9.181951164622483E-3</v>
      </c>
      <c r="X56" s="66">
        <f>+A!W55/A!W$46</f>
        <v>1.1818830808281113E-2</v>
      </c>
      <c r="Y56" s="50">
        <f>+A!X55/A!X$46</f>
        <v>2.2170118535886414E-2</v>
      </c>
      <c r="Z56" s="67">
        <f>+A!Y55/A!Y$46</f>
        <v>2.3218691046292265E-2</v>
      </c>
      <c r="AA56" s="67">
        <f>+A!Z55/A!Z$46</f>
        <v>3.1145456978455773E-2</v>
      </c>
      <c r="AB56" s="67">
        <f>+A!AA55/A!AA$46</f>
        <v>5.6593935504572437E-2</v>
      </c>
      <c r="AC56" s="67">
        <f>+A!AB55/A!AB$46</f>
        <v>4.9102597667044827E-2</v>
      </c>
      <c r="AD56" s="67">
        <f>+A!AC55/A!AC$46</f>
        <v>2.8012040024947799E-2</v>
      </c>
    </row>
    <row r="57" spans="3:30" ht="15.75" thickBot="1" x14ac:dyDescent="0.3">
      <c r="C57" s="203" t="s">
        <v>25</v>
      </c>
      <c r="D57" s="232"/>
      <c r="E57" s="71">
        <f>+A!D56/A!D$46</f>
        <v>0</v>
      </c>
      <c r="F57" s="72">
        <f>+A!E56/A!E$46</f>
        <v>0</v>
      </c>
      <c r="G57" s="71">
        <f>+A!F56/A!F$46</f>
        <v>0</v>
      </c>
      <c r="H57" s="72">
        <f>+A!G56/A!G$46</f>
        <v>0</v>
      </c>
      <c r="I57" s="71">
        <f>+A!H56/A!H$46</f>
        <v>0</v>
      </c>
      <c r="J57" s="72">
        <f>+A!I56/A!I$46</f>
        <v>0</v>
      </c>
      <c r="K57" s="71">
        <f>+A!J56/A!J$46</f>
        <v>0</v>
      </c>
      <c r="L57" s="72">
        <f>+A!K56/A!K$46</f>
        <v>0</v>
      </c>
      <c r="M57" s="71">
        <f>+A!L56/A!L$46</f>
        <v>0</v>
      </c>
      <c r="N57" s="72">
        <f>+A!M56/A!M$46</f>
        <v>0</v>
      </c>
      <c r="O57" s="71">
        <f>+A!N56/A!N$46</f>
        <v>0</v>
      </c>
      <c r="P57" s="72">
        <f>+A!O56/A!O$46</f>
        <v>3.5986756873470564E-4</v>
      </c>
      <c r="Q57" s="71">
        <f>+A!P56/A!P$46</f>
        <v>4.0412204485754696E-4</v>
      </c>
      <c r="R57" s="72">
        <f>+A!Q56/A!Q$46</f>
        <v>9.062075215224287E-5</v>
      </c>
      <c r="S57" s="71">
        <f>+A!R56/A!R$46</f>
        <v>5.2178450300026087E-4</v>
      </c>
      <c r="T57" s="72">
        <f>+A!S56/A!S$46</f>
        <v>3.6288342903494352E-4</v>
      </c>
      <c r="U57" s="71">
        <f>+A!T56/A!T$46</f>
        <v>1.6056948644525918E-4</v>
      </c>
      <c r="V57" s="72">
        <f>+A!U56/A!U$46</f>
        <v>7.8610172156277021E-5</v>
      </c>
      <c r="W57" s="71">
        <f>+A!V56/A!V$46</f>
        <v>2.9256216946101045E-4</v>
      </c>
      <c r="X57" s="72">
        <f>+A!W56/A!W$46</f>
        <v>1.0576134951481982E-4</v>
      </c>
      <c r="Y57" s="71">
        <f>+A!X56/A!X$46</f>
        <v>0</v>
      </c>
      <c r="Z57" s="73">
        <f>+A!Y56/A!Y$46</f>
        <v>2.4877168978170285E-4</v>
      </c>
      <c r="AA57" s="73">
        <f>+A!Z56/A!Z$46</f>
        <v>1.6726883447076141E-4</v>
      </c>
      <c r="AB57" s="73">
        <f>+A!AA56/A!AA$46</f>
        <v>5.2141825766083749E-4</v>
      </c>
      <c r="AC57" s="73">
        <f>+A!AB56/A!AB$46</f>
        <v>1.7453529976437735E-4</v>
      </c>
      <c r="AD57" s="73">
        <f>+A!AC56/A!AC$46</f>
        <v>1.1118041055400386E-3</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7" t="s">
        <v>26</v>
      </c>
      <c r="D61" s="213"/>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92" t="s">
        <v>16</v>
      </c>
      <c r="D62" s="212"/>
      <c r="E62" s="50">
        <f>+B!E47/B!E$46</f>
        <v>6.7542446399801708E-3</v>
      </c>
      <c r="F62" s="66">
        <f>+B!F47/B!F$46</f>
        <v>3.8879420536855561E-3</v>
      </c>
      <c r="G62" s="50">
        <f>+B!G47/B!G$46</f>
        <v>3.686677893587001E-3</v>
      </c>
      <c r="H62" s="66">
        <f>+B!H47/B!H$46</f>
        <v>1.5478274709533663E-2</v>
      </c>
      <c r="I62" s="50">
        <f>+B!I47/B!I$46</f>
        <v>1.3396284354368187E-2</v>
      </c>
      <c r="J62" s="66">
        <f>+B!J47/B!J$46</f>
        <v>1.1557430625705627E-2</v>
      </c>
      <c r="K62" s="50">
        <f>+B!K47/B!K$46</f>
        <v>0.20096144782731643</v>
      </c>
      <c r="L62" s="66">
        <f>+B!L47/B!L$46</f>
        <v>2.6520174275430951E-3</v>
      </c>
      <c r="M62" s="50">
        <f>+B!M47/B!M$46</f>
        <v>6.1128758218216743E-3</v>
      </c>
      <c r="N62" s="66">
        <f>+B!N47/B!N$46</f>
        <v>0.14312229560464587</v>
      </c>
      <c r="O62" s="50">
        <f>+B!O47/B!O$46</f>
        <v>8.9826357969723953E-3</v>
      </c>
      <c r="P62" s="66">
        <f>+B!P47/B!P$46</f>
        <v>6.5425928225506021E-3</v>
      </c>
      <c r="Q62" s="50">
        <f>+B!Q47/B!Q$46</f>
        <v>1.0135052149092856E-2</v>
      </c>
      <c r="R62" s="66">
        <f>+B!R47/B!R$46</f>
        <v>1.3997834030019939E-2</v>
      </c>
      <c r="S62" s="50">
        <f>+B!S47/B!S$46</f>
        <v>2.2935377105884624E-2</v>
      </c>
      <c r="T62" s="66">
        <f>+B!T47/B!T$46</f>
        <v>6.2932932124320938E-3</v>
      </c>
      <c r="U62" s="50">
        <f>+B!U47/B!U$46</f>
        <v>6.7548166652309991E-3</v>
      </c>
      <c r="V62" s="66">
        <f>+B!V47/B!V$46</f>
        <v>1.0211813950131708E-2</v>
      </c>
      <c r="W62" s="50">
        <f>+B!W47/B!W$46</f>
        <v>1.6406856403622251E-2</v>
      </c>
      <c r="X62" s="66">
        <f>+B!X47/B!X$46</f>
        <v>1.5583077737878374E-2</v>
      </c>
      <c r="Y62" s="50">
        <f>+B!Y47/B!Y$46</f>
        <v>1.7597644235132763E-2</v>
      </c>
      <c r="Z62" s="67">
        <f>+B!Z47/B!Z$46</f>
        <v>2.2681700818546393E-2</v>
      </c>
      <c r="AA62" s="67">
        <f>+B!AA47/B!AA$46</f>
        <v>2.6698592829501402E-2</v>
      </c>
      <c r="AB62" s="67">
        <f>+B!AB47/B!AB$46</f>
        <v>3.2806789281976917E-2</v>
      </c>
      <c r="AC62" s="67">
        <f>+B!AC47/B!AC$46</f>
        <v>3.2080632294480833E-2</v>
      </c>
      <c r="AD62" s="67">
        <f>+B!AD47/B!AD$46</f>
        <v>3.3472685499997989E-2</v>
      </c>
    </row>
    <row r="63" spans="3:30" x14ac:dyDescent="0.25">
      <c r="C63" s="201" t="s">
        <v>17</v>
      </c>
      <c r="D63" s="211"/>
      <c r="E63" s="68">
        <f>+B!E48/B!E$46</f>
        <v>0</v>
      </c>
      <c r="F63" s="69">
        <f>+B!F48/B!F$46</f>
        <v>0</v>
      </c>
      <c r="G63" s="68">
        <f>+B!G48/B!G$46</f>
        <v>0</v>
      </c>
      <c r="H63" s="69">
        <f>+B!H48/B!H$46</f>
        <v>0</v>
      </c>
      <c r="I63" s="68">
        <f>+B!I48/B!I$46</f>
        <v>0</v>
      </c>
      <c r="J63" s="69">
        <f>+B!J48/B!J$46</f>
        <v>2.9710618575078734E-5</v>
      </c>
      <c r="K63" s="68">
        <f>+B!K48/B!K$46</f>
        <v>0</v>
      </c>
      <c r="L63" s="69">
        <f>+B!L48/B!L$46</f>
        <v>0</v>
      </c>
      <c r="M63" s="68">
        <f>+B!M48/B!M$46</f>
        <v>0</v>
      </c>
      <c r="N63" s="69">
        <f>+B!N48/B!N$46</f>
        <v>0</v>
      </c>
      <c r="O63" s="68">
        <f>+B!O48/B!O$46</f>
        <v>0</v>
      </c>
      <c r="P63" s="69">
        <f>+B!P48/B!P$46</f>
        <v>2.3283248478827765E-5</v>
      </c>
      <c r="Q63" s="68">
        <f>+B!Q48/B!Q$46</f>
        <v>2.6528977995686584E-4</v>
      </c>
      <c r="R63" s="69">
        <f>+B!R48/B!R$46</f>
        <v>2.7665037128504099E-4</v>
      </c>
      <c r="S63" s="68">
        <f>+B!S48/B!S$46</f>
        <v>3.5994276032201707E-4</v>
      </c>
      <c r="T63" s="69">
        <f>+B!T48/B!T$46</f>
        <v>2.1709715855160853E-4</v>
      </c>
      <c r="U63" s="68">
        <f>+B!U48/B!U$46</f>
        <v>3.8045194820110831E-4</v>
      </c>
      <c r="V63" s="69">
        <f>+B!V48/B!V$46</f>
        <v>1.0704963975992014E-3</v>
      </c>
      <c r="W63" s="68">
        <f>+B!W48/B!W$46</f>
        <v>1.9890038809831823E-3</v>
      </c>
      <c r="X63" s="69">
        <f>+B!X48/B!X$46</f>
        <v>1.376432450049761E-3</v>
      </c>
      <c r="Y63" s="68">
        <f>+B!Y48/B!Y$46</f>
        <v>1.5731991407912384E-3</v>
      </c>
      <c r="Z63" s="70">
        <f>+B!Z48/B!Z$46</f>
        <v>1.3768334889853321E-3</v>
      </c>
      <c r="AA63" s="70">
        <f>+B!AA48/B!AA$46</f>
        <v>1.451600321522688E-3</v>
      </c>
      <c r="AB63" s="70">
        <f>+B!AB48/B!AB$46</f>
        <v>1.0402531386145071E-3</v>
      </c>
      <c r="AC63" s="70">
        <f>+B!AC48/B!AC$46</f>
        <v>1.7060956888403241E-3</v>
      </c>
      <c r="AD63" s="70">
        <f>+B!AD48/B!AD$46</f>
        <v>2.2009326804302079E-3</v>
      </c>
    </row>
    <row r="64" spans="3:30" x14ac:dyDescent="0.25">
      <c r="C64" s="192" t="s">
        <v>18</v>
      </c>
      <c r="D64" s="212"/>
      <c r="E64" s="50">
        <f>+B!E49/B!E$46</f>
        <v>6.3452720287520137E-2</v>
      </c>
      <c r="F64" s="66">
        <f>+B!F49/B!F$46</f>
        <v>2.1250532594801873E-2</v>
      </c>
      <c r="G64" s="50">
        <f>+B!G49/B!G$46</f>
        <v>1.9707796641026808E-2</v>
      </c>
      <c r="H64" s="66">
        <f>+B!H49/B!H$46</f>
        <v>2.0810122552920578E-2</v>
      </c>
      <c r="I64" s="50">
        <f>+B!I49/B!I$46</f>
        <v>1.5622600951942268E-2</v>
      </c>
      <c r="J64" s="66">
        <f>+B!J49/B!J$46</f>
        <v>2.6085923108919128E-2</v>
      </c>
      <c r="K64" s="50">
        <f>+B!K49/B!K$46</f>
        <v>3.1407295692336697E-2</v>
      </c>
      <c r="L64" s="66">
        <f>+B!L49/B!L$46</f>
        <v>4.2280734987687064E-2</v>
      </c>
      <c r="M64" s="50">
        <f>+B!M49/B!M$46</f>
        <v>5.9558986481495164E-2</v>
      </c>
      <c r="N64" s="66">
        <f>+B!N49/B!N$46</f>
        <v>2.4937371897062171E-2</v>
      </c>
      <c r="O64" s="50">
        <f>+B!O49/B!O$46</f>
        <v>2.2350845948352627E-2</v>
      </c>
      <c r="P64" s="66">
        <f>+B!P49/B!P$46</f>
        <v>2.3811002111014529E-2</v>
      </c>
      <c r="Q64" s="50">
        <f>+B!Q49/B!Q$46</f>
        <v>5.1780634828617889E-3</v>
      </c>
      <c r="R64" s="66">
        <f>+B!R49/B!R$46</f>
        <v>5.6645850413119979E-3</v>
      </c>
      <c r="S64" s="50">
        <f>+B!S49/B!S$46</f>
        <v>5.8600437198767412E-3</v>
      </c>
      <c r="T64" s="66">
        <f>+B!T49/B!T$46</f>
        <v>4.8594422117656565E-3</v>
      </c>
      <c r="U64" s="50">
        <f>+B!U49/B!U$46</f>
        <v>5.9317005005694815E-3</v>
      </c>
      <c r="V64" s="66">
        <f>+B!V49/B!V$46</f>
        <v>2.1160345926701067E-2</v>
      </c>
      <c r="W64" s="50">
        <f>+B!W49/B!W$46</f>
        <v>1.3285899094437257E-2</v>
      </c>
      <c r="X64" s="66">
        <f>+B!X49/B!X$46</f>
        <v>1.3010633158927023E-2</v>
      </c>
      <c r="Y64" s="50">
        <f>+B!Y49/B!Y$46</f>
        <v>1.5698376041656161E-2</v>
      </c>
      <c r="Z64" s="67">
        <f>+B!Z49/B!Z$46</f>
        <v>1.3747733890018128E-2</v>
      </c>
      <c r="AA64" s="67">
        <f>+B!AA49/B!AA$46</f>
        <v>8.9605795548199571E-3</v>
      </c>
      <c r="AB64" s="67">
        <f>+B!AB49/B!AB$46</f>
        <v>6.9557224790940172E-3</v>
      </c>
      <c r="AC64" s="67">
        <f>+B!AC49/B!AC$46</f>
        <v>5.8556958121886958E-3</v>
      </c>
      <c r="AD64" s="67">
        <f>+B!AD49/B!AD$46</f>
        <v>6.7436255436947503E-3</v>
      </c>
    </row>
    <row r="65" spans="3:30" x14ac:dyDescent="0.25">
      <c r="C65" s="201" t="s">
        <v>19</v>
      </c>
      <c r="D65" s="211"/>
      <c r="E65" s="68">
        <f>+B!E50/B!E$46</f>
        <v>0</v>
      </c>
      <c r="F65" s="69">
        <f>+B!F50/B!F$46</f>
        <v>0</v>
      </c>
      <c r="G65" s="68">
        <f>+B!G50/B!G$46</f>
        <v>0</v>
      </c>
      <c r="H65" s="69">
        <f>+B!H50/B!H$46</f>
        <v>0</v>
      </c>
      <c r="I65" s="68">
        <f>+B!I50/B!I$46</f>
        <v>0</v>
      </c>
      <c r="J65" s="69">
        <f>+B!J50/B!J$46</f>
        <v>0</v>
      </c>
      <c r="K65" s="68">
        <f>+B!K50/B!K$46</f>
        <v>0</v>
      </c>
      <c r="L65" s="69">
        <f>+B!L50/B!L$46</f>
        <v>0</v>
      </c>
      <c r="M65" s="68">
        <f>+B!M50/B!M$46</f>
        <v>0</v>
      </c>
      <c r="N65" s="69">
        <f>+B!N50/B!N$46</f>
        <v>0</v>
      </c>
      <c r="O65" s="68">
        <f>+B!O50/B!O$46</f>
        <v>0</v>
      </c>
      <c r="P65" s="69">
        <f>+B!P50/B!P$46</f>
        <v>0</v>
      </c>
      <c r="Q65" s="68">
        <f>+B!Q50/B!Q$46</f>
        <v>0</v>
      </c>
      <c r="R65" s="69">
        <f>+B!R50/B!R$46</f>
        <v>0</v>
      </c>
      <c r="S65" s="68">
        <f>+B!S50/B!S$46</f>
        <v>0</v>
      </c>
      <c r="T65" s="69">
        <f>+B!T50/B!T$46</f>
        <v>0</v>
      </c>
      <c r="U65" s="68">
        <f>+B!U50/B!U$46</f>
        <v>4.7855590968692873E-6</v>
      </c>
      <c r="V65" s="69">
        <f>+B!V50/B!V$46</f>
        <v>0</v>
      </c>
      <c r="W65" s="68">
        <f>+B!W50/B!W$46</f>
        <v>1.6170763260025874E-5</v>
      </c>
      <c r="X65" s="69">
        <f>+B!X50/B!X$46</f>
        <v>0</v>
      </c>
      <c r="Y65" s="68">
        <f>+B!Y50/B!Y$46</f>
        <v>0</v>
      </c>
      <c r="Z65" s="70">
        <f>+B!Z50/B!Z$46</f>
        <v>0</v>
      </c>
      <c r="AA65" s="70">
        <f>+B!AA50/B!AA$46</f>
        <v>3.4255054316306423E-4</v>
      </c>
      <c r="AB65" s="70">
        <f>+B!AB50/B!AB$46</f>
        <v>2.5462912646683454E-4</v>
      </c>
      <c r="AC65" s="70">
        <f>+B!AC50/B!AC$46</f>
        <v>1.6759289674266446E-4</v>
      </c>
      <c r="AD65" s="70">
        <f>+B!AD50/B!AD$46</f>
        <v>2.2532400384660264E-4</v>
      </c>
    </row>
    <row r="66" spans="3:30" x14ac:dyDescent="0.25">
      <c r="C66" s="192" t="s">
        <v>20</v>
      </c>
      <c r="D66" s="212"/>
      <c r="E66" s="50">
        <f>+B!E51/B!E$46</f>
        <v>0</v>
      </c>
      <c r="F66" s="66">
        <f>+B!F51/B!F$46</f>
        <v>0</v>
      </c>
      <c r="G66" s="50">
        <f>+B!G51/B!G$46</f>
        <v>0</v>
      </c>
      <c r="H66" s="66">
        <f>+B!H51/B!H$46</f>
        <v>0</v>
      </c>
      <c r="I66" s="50">
        <f>+B!I51/B!I$46</f>
        <v>0</v>
      </c>
      <c r="J66" s="66">
        <f>+B!J51/B!J$46</f>
        <v>0</v>
      </c>
      <c r="K66" s="50">
        <f>+B!K51/B!K$46</f>
        <v>0</v>
      </c>
      <c r="L66" s="66">
        <f>+B!L51/B!L$46</f>
        <v>0</v>
      </c>
      <c r="M66" s="50">
        <f>+B!M51/B!M$46</f>
        <v>0</v>
      </c>
      <c r="N66" s="66">
        <f>+B!N51/B!N$46</f>
        <v>0</v>
      </c>
      <c r="O66" s="50">
        <f>+B!O51/B!O$46</f>
        <v>1.1130899376669635E-5</v>
      </c>
      <c r="P66" s="66">
        <f>+B!P51/B!P$46</f>
        <v>7.7610828262759221E-6</v>
      </c>
      <c r="Q66" s="50">
        <f>+B!Q51/B!Q$46</f>
        <v>4.9127737029049229E-6</v>
      </c>
      <c r="R66" s="66">
        <f>+B!R51/B!R$46</f>
        <v>0</v>
      </c>
      <c r="S66" s="50">
        <f>+B!S51/B!S$46</f>
        <v>4.3895458575855741E-6</v>
      </c>
      <c r="T66" s="66">
        <f>+B!T51/B!T$46</f>
        <v>5.0487711291071755E-6</v>
      </c>
      <c r="U66" s="50">
        <f>+B!U51/B!U$46</f>
        <v>4.7855590968692873E-6</v>
      </c>
      <c r="V66" s="66">
        <f>+B!V51/B!V$46</f>
        <v>6.0140247056134904E-6</v>
      </c>
      <c r="W66" s="50">
        <f>+B!W51/B!W$46</f>
        <v>1.6170763260025874E-5</v>
      </c>
      <c r="X66" s="66">
        <f>+B!X51/B!X$46</f>
        <v>5.8200103596184401E-6</v>
      </c>
      <c r="Y66" s="50">
        <f>+B!Y51/B!Y$46</f>
        <v>3.3615366256223045E-5</v>
      </c>
      <c r="Z66" s="67">
        <f>+B!Z51/B!Z$46</f>
        <v>1.06438499148492E-4</v>
      </c>
      <c r="AA66" s="67">
        <f>+B!AA51/B!AA$46</f>
        <v>2.5776080475636517E-4</v>
      </c>
      <c r="AB66" s="67">
        <f>+B!AB51/B!AB$46</f>
        <v>5.5273151842800668E-4</v>
      </c>
      <c r="AC66" s="67">
        <f>+B!AC51/B!AC$46</f>
        <v>5.4970470131593938E-4</v>
      </c>
      <c r="AD66" s="67">
        <f>+B!AD51/B!AD$46</f>
        <v>8.4094137149892765E-4</v>
      </c>
    </row>
    <row r="67" spans="3:30" x14ac:dyDescent="0.25">
      <c r="C67" s="201" t="s">
        <v>21</v>
      </c>
      <c r="D67" s="211"/>
      <c r="E67" s="68">
        <f>+B!E52/B!E$46</f>
        <v>6.5249721155037799E-2</v>
      </c>
      <c r="F67" s="69">
        <f>+B!F52/B!F$46</f>
        <v>4.8572645930975711E-2</v>
      </c>
      <c r="G67" s="68">
        <f>+B!G52/B!G$46</f>
        <v>7.1548859860725497E-2</v>
      </c>
      <c r="H67" s="69">
        <f>+B!H52/B!H$46</f>
        <v>8.3399649848798343E-2</v>
      </c>
      <c r="I67" s="68">
        <f>+B!I52/B!I$46</f>
        <v>6.4524796560724698E-2</v>
      </c>
      <c r="J67" s="69">
        <f>+B!J52/B!J$46</f>
        <v>9.6767484699031431E-2</v>
      </c>
      <c r="K67" s="68">
        <f>+B!K52/B!K$46</f>
        <v>4.1059477801866341E-2</v>
      </c>
      <c r="L67" s="69">
        <f>+B!L52/B!L$46</f>
        <v>6.4008334911915141E-2</v>
      </c>
      <c r="M67" s="68">
        <f>+B!M52/B!M$46</f>
        <v>9.634704882913496E-2</v>
      </c>
      <c r="N67" s="69">
        <f>+B!N52/B!N$46</f>
        <v>7.697563197449328E-2</v>
      </c>
      <c r="O67" s="68">
        <f>+B!O52/B!O$46</f>
        <v>7.3642030276046308E-2</v>
      </c>
      <c r="P67" s="69">
        <f>+B!P52/B!P$46</f>
        <v>7.7727244505153364E-2</v>
      </c>
      <c r="Q67" s="68">
        <f>+B!Q52/B!Q$46</f>
        <v>7.2645184744855096E-2</v>
      </c>
      <c r="R67" s="69">
        <f>+B!R52/B!R$46</f>
        <v>5.1001508081902007E-2</v>
      </c>
      <c r="S67" s="68">
        <f>+B!S52/B!S$46</f>
        <v>4.4053482226728821E-2</v>
      </c>
      <c r="T67" s="69">
        <f>+B!T52/B!T$46</f>
        <v>3.0242139063351981E-2</v>
      </c>
      <c r="U67" s="68">
        <f>+B!U52/B!U$46</f>
        <v>4.7132971545065613E-2</v>
      </c>
      <c r="V67" s="69">
        <f>+B!V52/B!V$46</f>
        <v>7.5611325611325608E-2</v>
      </c>
      <c r="W67" s="68">
        <f>+B!W52/B!W$46</f>
        <v>8.0032341526520057E-2</v>
      </c>
      <c r="X67" s="69">
        <f>+B!X52/B!X$46</f>
        <v>8.2498646847591395E-2</v>
      </c>
      <c r="Y67" s="68">
        <f>+B!Y52/B!Y$46</f>
        <v>6.4168372646504171E-2</v>
      </c>
      <c r="Z67" s="70">
        <f>+B!Z52/B!Z$46</f>
        <v>5.7078503543371975E-2</v>
      </c>
      <c r="AA67" s="70">
        <f>+B!AA52/B!AA$46</f>
        <v>5.9929387105854902E-2</v>
      </c>
      <c r="AB67" s="70">
        <f>+B!AB52/B!AB$46</f>
        <v>5.6406561978903043E-2</v>
      </c>
      <c r="AC67" s="70">
        <f>+B!AC52/B!AC$46</f>
        <v>5.2935892365137995E-2</v>
      </c>
      <c r="AD67" s="70">
        <f>+B!AD52/B!AD$46</f>
        <v>4.6702423440134228E-2</v>
      </c>
    </row>
    <row r="68" spans="3:30" x14ac:dyDescent="0.25">
      <c r="C68" s="192" t="s">
        <v>22</v>
      </c>
      <c r="D68" s="212"/>
      <c r="E68" s="50">
        <f>+B!E53/B!E$46</f>
        <v>0.37650266451852771</v>
      </c>
      <c r="F68" s="66">
        <f>+B!F53/B!F$46</f>
        <v>0.3032594801874734</v>
      </c>
      <c r="G68" s="50">
        <f>+B!G53/B!G$46</f>
        <v>0.37936370670429204</v>
      </c>
      <c r="H68" s="66">
        <f>+B!H53/B!H$46</f>
        <v>0.3401639344262295</v>
      </c>
      <c r="I68" s="50">
        <f>+B!I53/B!I$46</f>
        <v>0.26443267311530783</v>
      </c>
      <c r="J68" s="66">
        <f>+B!J53/B!J$46</f>
        <v>0.24962861726781152</v>
      </c>
      <c r="K68" s="50">
        <f>+B!K53/B!K$46</f>
        <v>0.18163823169007445</v>
      </c>
      <c r="L68" s="66">
        <f>+B!L53/B!L$46</f>
        <v>0.21704868346277703</v>
      </c>
      <c r="M68" s="50">
        <f>+B!M53/B!M$46</f>
        <v>0.19090271108812884</v>
      </c>
      <c r="N68" s="66">
        <f>+B!N53/B!N$46</f>
        <v>0.1429514916875427</v>
      </c>
      <c r="O68" s="50">
        <f>+B!O53/B!O$46</f>
        <v>0.1941006233303651</v>
      </c>
      <c r="P68" s="66">
        <f>+B!P53/B!P$46</f>
        <v>0.16329318266484541</v>
      </c>
      <c r="Q68" s="50">
        <f>+B!Q53/B!Q$46</f>
        <v>0.12524625278185811</v>
      </c>
      <c r="R68" s="66">
        <f>+B!R53/B!R$46</f>
        <v>9.0731200426446432E-2</v>
      </c>
      <c r="S68" s="50">
        <f>+B!S53/B!S$46</f>
        <v>0.12006724784253821</v>
      </c>
      <c r="T68" s="66">
        <f>+B!T53/B!T$46</f>
        <v>8.7661813114687889E-2</v>
      </c>
      <c r="U68" s="50">
        <f>+B!U53/B!U$46</f>
        <v>0.14572027449966979</v>
      </c>
      <c r="V68" s="66">
        <f>+B!V53/B!V$46</f>
        <v>0.15295769735022072</v>
      </c>
      <c r="W68" s="50">
        <f>+B!W53/B!W$46</f>
        <v>0.19166558861578267</v>
      </c>
      <c r="X68" s="66">
        <f>+B!X53/B!X$46</f>
        <v>0.25345272114584366</v>
      </c>
      <c r="Y68" s="50">
        <f>+B!Y53/B!Y$46</f>
        <v>0.20684879472104289</v>
      </c>
      <c r="Z68" s="67">
        <f>+B!Z53/B!Z$46</f>
        <v>0.23321018513431852</v>
      </c>
      <c r="AA68" s="67">
        <f>+B!AA53/B!AA$46</f>
        <v>0.25873758254281032</v>
      </c>
      <c r="AB68" s="67">
        <f>+B!AB53/B!AB$46</f>
        <v>0.25786477951291309</v>
      </c>
      <c r="AC68" s="67">
        <f>+B!AC53/B!AC$46</f>
        <v>0.24024776933854436</v>
      </c>
      <c r="AD68" s="67">
        <f>+B!AD53/B!AD$46</f>
        <v>0.2533647713967272</v>
      </c>
    </row>
    <row r="69" spans="3:30" x14ac:dyDescent="0.25">
      <c r="C69" s="201" t="s">
        <v>23</v>
      </c>
      <c r="D69" s="211"/>
      <c r="E69" s="68">
        <f>+B!E54/B!E$46</f>
        <v>0.22177469327054158</v>
      </c>
      <c r="F69" s="69">
        <f>+B!F54/B!F$46</f>
        <v>0.38298892202812101</v>
      </c>
      <c r="G69" s="68">
        <f>+B!G54/B!G$46</f>
        <v>0.27982340357744301</v>
      </c>
      <c r="H69" s="69">
        <f>+B!H54/B!H$46</f>
        <v>0.36057615788635999</v>
      </c>
      <c r="I69" s="68">
        <f>+B!I54/B!I$46</f>
        <v>0.47547213265776139</v>
      </c>
      <c r="J69" s="69">
        <f>+B!J54/B!J$46</f>
        <v>0.46589220987580959</v>
      </c>
      <c r="K69" s="68">
        <f>+B!K54/B!K$46</f>
        <v>0.29650296917711377</v>
      </c>
      <c r="L69" s="69">
        <f>+B!L54/B!L$46</f>
        <v>0.55853381322220119</v>
      </c>
      <c r="M69" s="68">
        <f>+B!M54/B!M$46</f>
        <v>0.43606412055846938</v>
      </c>
      <c r="N69" s="69">
        <f>+B!N54/B!N$46</f>
        <v>0.43583466180824415</v>
      </c>
      <c r="O69" s="68">
        <f>+B!O54/B!O$46</f>
        <v>0.44581478183437223</v>
      </c>
      <c r="P69" s="69">
        <f>+B!P54/B!P$46</f>
        <v>0.4253150999627468</v>
      </c>
      <c r="Q69" s="68">
        <f>+B!Q54/B!Q$46</f>
        <v>0.5866686972797972</v>
      </c>
      <c r="R69" s="69">
        <f>+B!R54/B!R$46</f>
        <v>0.71858584427283123</v>
      </c>
      <c r="S69" s="68">
        <f>+B!S54/B!S$46</f>
        <v>0.68784183588365944</v>
      </c>
      <c r="T69" s="69">
        <f>+B!T54/B!T$46</f>
        <v>0.7962618898560091</v>
      </c>
      <c r="U69" s="68">
        <f>+B!U54/B!U$46</f>
        <v>0.68502407136225729</v>
      </c>
      <c r="V69" s="69">
        <f>+B!V54/B!V$46</f>
        <v>0.6064753004005341</v>
      </c>
      <c r="W69" s="68">
        <f>+B!W54/B!W$46</f>
        <v>0.52355756791720565</v>
      </c>
      <c r="X69" s="69">
        <f>+B!X54/B!X$46</f>
        <v>0.42021638798517064</v>
      </c>
      <c r="Y69" s="68">
        <f>+B!Y54/B!Y$46</f>
        <v>0.44820040136747308</v>
      </c>
      <c r="Z69" s="70">
        <f>+B!Z54/B!Z$46</f>
        <v>0.48163420864692635</v>
      </c>
      <c r="AA69" s="70">
        <f>+B!AA54/B!AA$46</f>
        <v>0.4542525445400496</v>
      </c>
      <c r="AB69" s="70">
        <f>+B!AB54/B!AB$46</f>
        <v>0.45578924160888346</v>
      </c>
      <c r="AC69" s="70">
        <f>+B!AC54/B!AC$46</f>
        <v>0.45554430821004083</v>
      </c>
      <c r="AD69" s="70">
        <f>+B!AD54/B!AD$46</f>
        <v>0.46728979483444721</v>
      </c>
    </row>
    <row r="70" spans="3:30" x14ac:dyDescent="0.25">
      <c r="C70" s="192" t="s">
        <v>24</v>
      </c>
      <c r="D70" s="212"/>
      <c r="E70" s="50">
        <f>+B!E55/B!E$46</f>
        <v>0.1821167430908415</v>
      </c>
      <c r="F70" s="66">
        <f>+B!F55/B!F$46</f>
        <v>0.184970174691095</v>
      </c>
      <c r="G70" s="50">
        <f>+B!G55/B!G$46</f>
        <v>0.20923034909653634</v>
      </c>
      <c r="H70" s="66">
        <f>+B!H55/B!H$46</f>
        <v>0.17515518064618812</v>
      </c>
      <c r="I70" s="50">
        <f>+B!I55/B!I$46</f>
        <v>0.15588054659910947</v>
      </c>
      <c r="J70" s="66">
        <f>+B!J55/B!J$46</f>
        <v>0.13699566224968804</v>
      </c>
      <c r="K70" s="50">
        <f>+B!K55/B!K$46</f>
        <v>9.5786596286172115E-2</v>
      </c>
      <c r="L70" s="66">
        <f>+B!L55/B!L$46</f>
        <v>9.7101723811327909E-2</v>
      </c>
      <c r="M70" s="50">
        <f>+B!M55/B!M$46</f>
        <v>7.7343576863411395E-2</v>
      </c>
      <c r="N70" s="66">
        <f>+B!N55/B!N$46</f>
        <v>6.1569118651787748E-2</v>
      </c>
      <c r="O70" s="50">
        <f>+B!O55/B!O$46</f>
        <v>7.8684327693677655E-2</v>
      </c>
      <c r="P70" s="66">
        <f>+B!P55/B!P$46</f>
        <v>9.4002235191853967E-2</v>
      </c>
      <c r="Q70" s="50">
        <f>+B!Q55/B!Q$46</f>
        <v>6.9609090596459852E-2</v>
      </c>
      <c r="R70" s="66">
        <f>+B!R55/B!R$46</f>
        <v>4.9452940759708908E-2</v>
      </c>
      <c r="S70" s="50">
        <f>+B!S55/B!S$46</f>
        <v>5.8819914491646696E-2</v>
      </c>
      <c r="T70" s="66">
        <f>+B!T55/B!T$46</f>
        <v>4.1957812468445183E-2</v>
      </c>
      <c r="U70" s="50">
        <f>+B!U55/B!U$46</f>
        <v>6.7526631636374082E-2</v>
      </c>
      <c r="V70" s="66">
        <f>+B!V55/B!V$46</f>
        <v>9.9456933569083097E-2</v>
      </c>
      <c r="W70" s="50">
        <f>+B!W55/B!W$46</f>
        <v>0.10077943078913325</v>
      </c>
      <c r="X70" s="66">
        <f>+B!X55/B!X$46</f>
        <v>0.13116266346954097</v>
      </c>
      <c r="Y70" s="50">
        <f>+B!Y55/B!Y$46</f>
        <v>0.14633105084996453</v>
      </c>
      <c r="Z70" s="67">
        <f>+B!Z55/B!Z$46</f>
        <v>0.12432016700543866</v>
      </c>
      <c r="AA70" s="67">
        <f>+B!AA55/B!AA$46</f>
        <v>0.13329625195440348</v>
      </c>
      <c r="AB70" s="67">
        <f>+B!AB55/B!AB$46</f>
        <v>0.14109869362837191</v>
      </c>
      <c r="AC70" s="67">
        <f>+B!AC55/B!AC$46</f>
        <v>0.15959536371010452</v>
      </c>
      <c r="AD70" s="67">
        <f>+B!AD55/B!AD$46</f>
        <v>0.13815177985844823</v>
      </c>
    </row>
    <row r="71" spans="3:30" ht="15.75" thickBot="1" x14ac:dyDescent="0.3">
      <c r="C71" s="203" t="s">
        <v>25</v>
      </c>
      <c r="D71" s="232"/>
      <c r="E71" s="71">
        <f>+B!E56/B!E$46</f>
        <v>8.4149213037551115E-2</v>
      </c>
      <c r="F71" s="72">
        <f>+B!F56/B!F$46</f>
        <v>5.5070302513847466E-2</v>
      </c>
      <c r="G71" s="71">
        <f>+B!G56/B!G$46</f>
        <v>3.6639206226389331E-2</v>
      </c>
      <c r="H71" s="72">
        <f>+B!H56/B!H$46</f>
        <v>4.4166799299697598E-3</v>
      </c>
      <c r="I71" s="71">
        <f>+B!I56/B!I$46</f>
        <v>1.0670965760786121E-2</v>
      </c>
      <c r="J71" s="72">
        <f>+B!J56/B!J$46</f>
        <v>1.3042961554459564E-2</v>
      </c>
      <c r="K71" s="71">
        <f>+B!K56/B!K$46</f>
        <v>0.15264398152512018</v>
      </c>
      <c r="L71" s="72">
        <f>+B!L56/B!L$46</f>
        <v>1.837469217654859E-2</v>
      </c>
      <c r="M71" s="71">
        <f>+B!M56/B!M$46</f>
        <v>0.1336706803575386</v>
      </c>
      <c r="N71" s="72">
        <f>+B!N56/B!N$46</f>
        <v>0.11460942837622409</v>
      </c>
      <c r="O71" s="71">
        <f>+B!O56/B!O$46</f>
        <v>0.17641362422083703</v>
      </c>
      <c r="P71" s="72">
        <f>+B!P56/B!P$46</f>
        <v>0.20927759841053023</v>
      </c>
      <c r="Q71" s="71">
        <f>+B!Q56/B!Q$46</f>
        <v>0.13024745641141533</v>
      </c>
      <c r="R71" s="72">
        <f>+B!R56/B!R$46</f>
        <v>7.0292810801510106E-2</v>
      </c>
      <c r="S71" s="71">
        <f>+B!S56/B!S$46</f>
        <v>6.0057766423485828E-2</v>
      </c>
      <c r="T71" s="72">
        <f>+B!T56/B!T$46</f>
        <v>3.2501464143627444E-2</v>
      </c>
      <c r="U71" s="71">
        <f>+B!U56/B!U$46</f>
        <v>4.1519510724437936E-2</v>
      </c>
      <c r="V71" s="72">
        <f>+B!V56/B!V$46</f>
        <v>3.3050072769698936E-2</v>
      </c>
      <c r="W71" s="71">
        <f>+B!W56/B!W$46</f>
        <v>7.2250970245795604E-2</v>
      </c>
      <c r="X71" s="72">
        <f>+B!X56/B!X$46</f>
        <v>8.2693617194638608E-2</v>
      </c>
      <c r="Y71" s="71">
        <f>+B!Y56/B!Y$46</f>
        <v>9.9548545631178931E-2</v>
      </c>
      <c r="Z71" s="73">
        <f>+B!Z56/B!Z$46</f>
        <v>6.5844228973246169E-2</v>
      </c>
      <c r="AA71" s="73">
        <f>+B!AA56/B!AA$46</f>
        <v>5.6073149803118227E-2</v>
      </c>
      <c r="AB71" s="73">
        <f>+B!AB56/B!AB$46</f>
        <v>4.7230597726348217E-2</v>
      </c>
      <c r="AC71" s="73">
        <f>+B!AC56/B!AC$46</f>
        <v>5.1316944982603856E-2</v>
      </c>
      <c r="AD71" s="73">
        <f>+B!AD56/B!AD$46</f>
        <v>5.1007721370774674E-2</v>
      </c>
    </row>
    <row r="72" spans="3:30"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2021-12-17T12:28:20Z</dcterms:modified>
</cp:coreProperties>
</file>