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4.xml" ContentType="application/vnd.openxmlformats-officedocument.spreadsheetml.pivotTab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ivotTables/pivotTable5.xml" ContentType="application/vnd.openxmlformats-officedocument.spreadsheetml.pivotTable+xml"/>
  <Override PartName="/xl/drawings/drawing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pivotTables/pivotTable6.xml" ContentType="application/vnd.openxmlformats-officedocument.spreadsheetml.pivotTab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LIBERTADORES\Documents\Jenny Danna\curso virtual integracion\cusro virtual integracion 27-05\estructura del curso\14. cusro 14 - bases de datos e informes\escogidos\"/>
    </mc:Choice>
  </mc:AlternateContent>
  <bookViews>
    <workbookView xWindow="0" yWindow="0" windowWidth="20490" windowHeight="9045" tabRatio="912"/>
  </bookViews>
  <sheets>
    <sheet name="RELACIÓN COMERCIAL COL-GER " sheetId="11" r:id="rId1"/>
    <sheet name="EXPORTACIONES" sheetId="1" r:id="rId2"/>
    <sheet name="IMPORTACIONES " sheetId="2" r:id="rId3"/>
    <sheet name="SALDO COMERCIAL" sheetId="3" r:id="rId4"/>
    <sheet name="EXPORTACIONES PERCAPITA COL" sheetId="6" r:id="rId5"/>
    <sheet name="IMPORTACIONES  PERCAPITA GER" sheetId="7" r:id="rId6"/>
    <sheet name="BALANZA COMERCIAL PERCAPITA COL" sheetId="8" r:id="rId7"/>
    <sheet name="ANÁLISIS" sheetId="12" r:id="rId8"/>
  </sheets>
  <definedNames>
    <definedName name="_xlnm._FilterDatabase" localSheetId="2" hidden="1">'IMPORTACIONES '!$B$4:$B$141</definedName>
  </definedNames>
  <calcPr calcId="152511"/>
  <pivotCaches>
    <pivotCache cacheId="0" r:id="rId9"/>
    <pivotCache cacheId="1" r:id="rId10"/>
    <pivotCache cacheId="2" r:id="rId11"/>
    <pivotCache cacheId="3" r:id="rId12"/>
    <pivotCache cacheId="4" r:id="rId13"/>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8" i="8" l="1"/>
  <c r="Y9" i="8"/>
  <c r="Y10" i="8"/>
  <c r="Y11" i="8"/>
  <c r="Y12" i="8"/>
  <c r="Y13" i="8"/>
  <c r="Y14" i="8"/>
  <c r="Y15" i="8"/>
  <c r="Y16" i="8"/>
  <c r="Y17" i="8"/>
  <c r="Y18" i="8"/>
  <c r="Y19" i="8"/>
  <c r="Y20" i="8"/>
  <c r="Y21" i="8"/>
  <c r="Y22" i="8"/>
  <c r="Y23" i="8"/>
  <c r="Y24" i="8"/>
  <c r="Y25" i="8"/>
  <c r="Y26" i="8"/>
  <c r="Y27" i="8"/>
  <c r="Y28" i="8"/>
  <c r="Y29" i="8"/>
  <c r="Y30" i="8"/>
  <c r="Y31" i="8"/>
  <c r="Y32" i="8"/>
  <c r="Y33" i="8"/>
  <c r="Y34" i="8"/>
  <c r="Y35" i="8"/>
  <c r="Y36" i="8"/>
  <c r="Y37" i="8"/>
  <c r="Y38" i="8"/>
  <c r="Y39" i="8"/>
  <c r="Y40" i="8"/>
  <c r="Y41" i="8"/>
  <c r="Y42" i="8"/>
  <c r="Y43" i="8"/>
  <c r="Y44" i="8"/>
  <c r="Y45" i="8"/>
  <c r="Y46" i="8"/>
  <c r="Y47" i="8"/>
  <c r="Y48" i="8"/>
  <c r="Y49" i="8"/>
  <c r="Y50" i="8"/>
  <c r="Y51" i="8"/>
  <c r="Y52" i="8"/>
  <c r="Y53" i="8"/>
  <c r="Y54" i="8"/>
  <c r="Y55" i="8"/>
  <c r="Y56" i="8"/>
  <c r="Y57" i="8"/>
  <c r="Y58" i="8"/>
  <c r="Y59" i="8"/>
  <c r="Y60" i="8"/>
  <c r="Y61" i="8"/>
  <c r="Y62" i="8"/>
  <c r="Y63" i="8"/>
  <c r="Y64" i="8"/>
  <c r="Y65" i="8"/>
  <c r="Y66" i="8"/>
  <c r="Y67" i="8"/>
  <c r="Y68" i="8"/>
  <c r="Y69" i="8"/>
  <c r="Y70" i="8"/>
  <c r="Y71" i="8"/>
  <c r="Y72" i="8"/>
  <c r="Y73" i="8"/>
  <c r="Y74" i="8"/>
  <c r="Y75" i="8"/>
  <c r="Y76" i="8"/>
  <c r="Y77" i="8"/>
  <c r="Y78" i="8"/>
  <c r="Y79" i="8"/>
  <c r="Y80" i="8"/>
  <c r="Y81" i="8"/>
  <c r="Y82" i="8"/>
  <c r="Y83" i="8"/>
  <c r="Y84" i="8"/>
  <c r="Y85" i="8"/>
  <c r="Y86" i="8"/>
  <c r="Y87" i="8"/>
  <c r="Y88" i="8"/>
  <c r="Y89" i="8"/>
  <c r="Y90" i="8"/>
  <c r="Y91" i="8"/>
  <c r="Y92" i="8"/>
  <c r="Y93" i="8"/>
  <c r="Y94" i="8"/>
  <c r="Y95" i="8"/>
  <c r="Y96" i="8"/>
  <c r="Y97" i="8"/>
  <c r="Y98" i="8"/>
  <c r="Y99" i="8"/>
  <c r="Y100" i="8"/>
  <c r="Y101" i="8"/>
  <c r="Y102" i="8"/>
  <c r="Y103" i="8"/>
  <c r="Y104" i="8"/>
  <c r="Y105" i="8"/>
  <c r="Y106" i="8"/>
  <c r="Y107" i="8"/>
  <c r="Y108" i="8"/>
  <c r="Y109" i="8"/>
  <c r="Y110" i="8"/>
  <c r="Y111" i="8"/>
  <c r="Y112" i="8"/>
  <c r="Y113" i="8"/>
  <c r="Y114" i="8"/>
  <c r="Y115" i="8"/>
  <c r="Y116" i="8"/>
  <c r="Y117" i="8"/>
  <c r="Y118" i="8"/>
  <c r="Y119" i="8"/>
  <c r="Y120" i="8"/>
  <c r="Y121" i="8"/>
  <c r="Y122" i="8"/>
  <c r="Y123" i="8"/>
  <c r="Y124" i="8"/>
  <c r="Y125" i="8"/>
  <c r="Y126" i="8"/>
  <c r="Y127" i="8"/>
  <c r="Y128" i="8"/>
  <c r="Y129" i="8"/>
  <c r="Y130" i="8"/>
  <c r="Y131" i="8"/>
  <c r="Y132" i="8"/>
  <c r="Y133" i="8"/>
  <c r="Y134" i="8"/>
  <c r="Y135" i="8"/>
  <c r="Y136" i="8"/>
  <c r="Y137" i="8"/>
  <c r="Y138" i="8"/>
  <c r="Y139" i="8"/>
  <c r="Y140" i="8"/>
  <c r="Y141" i="8"/>
  <c r="Y142" i="8"/>
  <c r="Y143" i="8"/>
  <c r="Y144" i="8"/>
  <c r="Y7" i="8"/>
  <c r="AW6" i="7"/>
  <c r="AW7" i="7"/>
  <c r="AW8" i="7"/>
  <c r="AW9" i="7"/>
  <c r="AW10" i="7"/>
  <c r="AW11" i="7"/>
  <c r="AW12" i="7"/>
  <c r="AW13" i="7"/>
  <c r="AW14" i="7"/>
  <c r="AW15" i="7"/>
  <c r="AW16" i="7"/>
  <c r="AW17" i="7"/>
  <c r="AW18" i="7"/>
  <c r="AW19" i="7"/>
  <c r="AW20" i="7"/>
  <c r="AW21" i="7"/>
  <c r="AW22" i="7"/>
  <c r="AW23" i="7"/>
  <c r="AW24" i="7"/>
  <c r="AW25" i="7"/>
  <c r="AW26" i="7"/>
  <c r="AW27" i="7"/>
  <c r="AW28" i="7"/>
  <c r="AW29" i="7"/>
  <c r="AW30" i="7"/>
  <c r="AW31" i="7"/>
  <c r="AW32" i="7"/>
  <c r="AW33" i="7"/>
  <c r="AW34" i="7"/>
  <c r="AW35" i="7"/>
  <c r="AW36" i="7"/>
  <c r="AW37" i="7"/>
  <c r="AW38" i="7"/>
  <c r="AW39" i="7"/>
  <c r="AW40" i="7"/>
  <c r="AW41" i="7"/>
  <c r="AW42" i="7"/>
  <c r="AW43" i="7"/>
  <c r="AW44" i="7"/>
  <c r="AW45" i="7"/>
  <c r="AW46" i="7"/>
  <c r="AW47" i="7"/>
  <c r="AW48" i="7"/>
  <c r="AW49" i="7"/>
  <c r="AW50" i="7"/>
  <c r="AW51" i="7"/>
  <c r="AW52" i="7"/>
  <c r="AW53" i="7"/>
  <c r="AW54" i="7"/>
  <c r="AW55" i="7"/>
  <c r="AW56" i="7"/>
  <c r="AW57" i="7"/>
  <c r="AW58" i="7"/>
  <c r="AW59" i="7"/>
  <c r="AW60" i="7"/>
  <c r="AW61" i="7"/>
  <c r="AW62" i="7"/>
  <c r="AW63" i="7"/>
  <c r="AW64" i="7"/>
  <c r="AW65" i="7"/>
  <c r="AW66" i="7"/>
  <c r="AW67" i="7"/>
  <c r="AW68" i="7"/>
  <c r="AW69" i="7"/>
  <c r="AW70" i="7"/>
  <c r="AW71" i="7"/>
  <c r="AW72" i="7"/>
  <c r="AW73" i="7"/>
  <c r="AW74" i="7"/>
  <c r="AW75" i="7"/>
  <c r="AW76" i="7"/>
  <c r="AW77" i="7"/>
  <c r="AW78" i="7"/>
  <c r="AW79" i="7"/>
  <c r="AW80" i="7"/>
  <c r="AW81" i="7"/>
  <c r="AW82" i="7"/>
  <c r="AW83" i="7"/>
  <c r="AW84" i="7"/>
  <c r="AW85" i="7"/>
  <c r="AW86" i="7"/>
  <c r="AW87" i="7"/>
  <c r="AW88" i="7"/>
  <c r="AW89" i="7"/>
  <c r="AW90" i="7"/>
  <c r="AW91" i="7"/>
  <c r="AW92" i="7"/>
  <c r="AW93" i="7"/>
  <c r="AW94" i="7"/>
  <c r="AW95" i="7"/>
  <c r="AW96" i="7"/>
  <c r="AW97" i="7"/>
  <c r="AW98" i="7"/>
  <c r="AW99" i="7"/>
  <c r="AW100" i="7"/>
  <c r="AW101" i="7"/>
  <c r="AW102" i="7"/>
  <c r="AW103" i="7"/>
  <c r="AW104" i="7"/>
  <c r="AW105" i="7"/>
  <c r="AW106" i="7"/>
  <c r="AW107" i="7"/>
  <c r="AW108" i="7"/>
  <c r="AW109" i="7"/>
  <c r="AW110" i="7"/>
  <c r="AW111" i="7"/>
  <c r="AW112" i="7"/>
  <c r="AW113" i="7"/>
  <c r="AW114" i="7"/>
  <c r="AW115" i="7"/>
  <c r="AW116" i="7"/>
  <c r="AW117" i="7"/>
  <c r="AW118" i="7"/>
  <c r="AW119" i="7"/>
  <c r="AW120" i="7"/>
  <c r="AW121" i="7"/>
  <c r="AW122" i="7"/>
  <c r="AW123" i="7"/>
  <c r="AW124" i="7"/>
  <c r="AW125" i="7"/>
  <c r="AW126" i="7"/>
  <c r="AW127" i="7"/>
  <c r="AW128" i="7"/>
  <c r="AW129" i="7"/>
  <c r="AW130" i="7"/>
  <c r="AW131" i="7"/>
  <c r="AW132" i="7"/>
  <c r="AW133" i="7"/>
  <c r="AW134" i="7"/>
  <c r="AW135" i="7"/>
  <c r="AW136" i="7"/>
  <c r="AW137" i="7"/>
  <c r="AW138" i="7"/>
  <c r="AW139" i="7"/>
  <c r="AW140" i="7"/>
  <c r="AW141" i="7"/>
  <c r="AW142" i="7"/>
  <c r="AW143" i="7"/>
  <c r="AW6" i="3" l="1"/>
  <c r="AW7" i="3"/>
  <c r="AW8" i="3"/>
  <c r="AW9" i="3"/>
  <c r="AW10" i="3"/>
  <c r="AW11" i="3"/>
  <c r="AW12" i="3"/>
  <c r="AW13" i="3"/>
  <c r="AW14" i="3"/>
  <c r="AW15" i="3"/>
  <c r="AW16" i="3"/>
  <c r="AW17" i="3"/>
  <c r="AW18" i="3"/>
  <c r="AW19" i="3"/>
  <c r="AW20" i="3"/>
  <c r="AW21" i="3"/>
  <c r="AW22" i="3"/>
  <c r="AW23" i="3"/>
  <c r="AW24" i="3"/>
  <c r="AW25" i="3"/>
  <c r="AW26" i="3"/>
  <c r="AW27" i="3"/>
  <c r="AW28" i="3"/>
  <c r="AW29" i="3"/>
  <c r="AW30" i="3"/>
  <c r="AW31" i="3"/>
  <c r="AW32" i="3"/>
  <c r="AW33" i="3"/>
  <c r="AW34" i="3"/>
  <c r="AW35" i="3"/>
  <c r="AW36" i="3"/>
  <c r="AW37" i="3"/>
  <c r="AW38" i="3"/>
  <c r="AW39" i="3"/>
  <c r="AW40" i="3"/>
  <c r="AW41" i="3"/>
  <c r="AW42" i="3"/>
  <c r="AW43" i="3"/>
  <c r="AW44" i="3"/>
  <c r="AW45" i="3"/>
  <c r="AW46" i="3"/>
  <c r="AW47" i="3"/>
  <c r="AW48" i="3"/>
  <c r="AW49" i="3"/>
  <c r="AW50" i="3"/>
  <c r="AW51" i="3"/>
  <c r="AW52" i="3"/>
  <c r="AW53" i="3"/>
  <c r="AW54" i="3"/>
  <c r="AW55" i="3"/>
  <c r="AW56" i="3"/>
  <c r="AW57" i="3"/>
  <c r="AW58" i="3"/>
  <c r="AW59" i="3"/>
  <c r="AW60" i="3"/>
  <c r="AW61" i="3"/>
  <c r="AW62" i="3"/>
  <c r="AW63" i="3"/>
  <c r="AW64" i="3"/>
  <c r="AW65" i="3"/>
  <c r="AW66" i="3"/>
  <c r="AW67" i="3"/>
  <c r="AW68" i="3"/>
  <c r="AW69" i="3"/>
  <c r="AW70" i="3"/>
  <c r="AW71" i="3"/>
  <c r="AW72" i="3"/>
  <c r="AW73" i="3"/>
  <c r="AW74" i="3"/>
  <c r="AW75" i="3"/>
  <c r="AW76" i="3"/>
  <c r="AW77" i="3"/>
  <c r="AW78" i="3"/>
  <c r="AW79" i="3"/>
  <c r="AW80" i="3"/>
  <c r="AW81" i="3"/>
  <c r="AW82" i="3"/>
  <c r="AW83" i="3"/>
  <c r="AW84" i="3"/>
  <c r="AW85" i="3"/>
  <c r="AW86" i="3"/>
  <c r="AW87" i="3"/>
  <c r="AW88" i="3"/>
  <c r="AW89" i="3"/>
  <c r="AW90" i="3"/>
  <c r="AW91" i="3"/>
  <c r="AW92" i="3"/>
  <c r="AW93" i="3"/>
  <c r="AW94" i="3"/>
  <c r="AW95" i="3"/>
  <c r="AW96" i="3"/>
  <c r="AW97" i="3"/>
  <c r="AW98" i="3"/>
  <c r="AW99" i="3"/>
  <c r="AW100" i="3"/>
  <c r="AW101" i="3"/>
  <c r="AW102" i="3"/>
  <c r="AW103" i="3"/>
  <c r="AW104" i="3"/>
  <c r="AW105" i="3"/>
  <c r="AW106" i="3"/>
  <c r="AW107" i="3"/>
  <c r="AW108" i="3"/>
  <c r="AW109" i="3"/>
  <c r="AW110" i="3"/>
  <c r="AW111" i="3"/>
  <c r="AW112" i="3"/>
  <c r="AW113" i="3"/>
  <c r="AW114" i="3"/>
  <c r="AW115" i="3"/>
  <c r="AW116" i="3"/>
  <c r="AW117" i="3"/>
  <c r="AW118" i="3"/>
  <c r="AW119" i="3"/>
  <c r="AW120" i="3"/>
  <c r="AW121" i="3"/>
  <c r="AW122" i="3"/>
  <c r="AW123" i="3"/>
  <c r="AW124" i="3"/>
  <c r="AW125" i="3"/>
  <c r="AW126" i="3"/>
  <c r="AW127" i="3"/>
  <c r="AW128" i="3"/>
  <c r="AW129" i="3"/>
  <c r="AW130" i="3"/>
  <c r="AW131" i="3"/>
  <c r="AW132" i="3"/>
  <c r="AW133" i="3"/>
  <c r="AW134" i="3"/>
  <c r="AW135" i="3"/>
  <c r="AW136" i="3"/>
  <c r="AW137" i="3"/>
  <c r="AW138" i="3"/>
  <c r="AW139" i="3"/>
  <c r="AW140" i="3"/>
  <c r="AW141" i="3"/>
  <c r="AW142" i="3"/>
  <c r="AW5" i="3"/>
  <c r="Y6" i="2"/>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103" i="2"/>
  <c r="Y104" i="2"/>
  <c r="Y105" i="2"/>
  <c r="Y106" i="2"/>
  <c r="Y107" i="2"/>
  <c r="Y108" i="2"/>
  <c r="Y109" i="2"/>
  <c r="Y110" i="2"/>
  <c r="Y111" i="2"/>
  <c r="Y112" i="2"/>
  <c r="Y113" i="2"/>
  <c r="Y114" i="2"/>
  <c r="Y115" i="2"/>
  <c r="Y116" i="2"/>
  <c r="Y117" i="2"/>
  <c r="Y118" i="2"/>
  <c r="Y119" i="2"/>
  <c r="Y120" i="2"/>
  <c r="Y121" i="2"/>
  <c r="Y122" i="2"/>
  <c r="Y123" i="2"/>
  <c r="Y124" i="2"/>
  <c r="Y125" i="2"/>
  <c r="Y126" i="2"/>
  <c r="Y127" i="2"/>
  <c r="Y128" i="2"/>
  <c r="Y129" i="2"/>
  <c r="Y130" i="2"/>
  <c r="Y131" i="2"/>
  <c r="Y132" i="2"/>
  <c r="Y133" i="2"/>
  <c r="Y134" i="2"/>
  <c r="Y135" i="2"/>
  <c r="Y136" i="2"/>
  <c r="Y137" i="2"/>
  <c r="Y138" i="2"/>
  <c r="Y139" i="2"/>
  <c r="Y140" i="2"/>
  <c r="Y141" i="2"/>
  <c r="Y142" i="2"/>
  <c r="Y5" i="2"/>
  <c r="Y85" i="1" l="1"/>
  <c r="Y84" i="1"/>
  <c r="Y131" i="1"/>
  <c r="Y132" i="1"/>
  <c r="Y62" i="1"/>
  <c r="Y102" i="1"/>
  <c r="Y100" i="1"/>
  <c r="Y61" i="1"/>
  <c r="Y25" i="1"/>
  <c r="Y52" i="1"/>
  <c r="Y117" i="1"/>
  <c r="Y92" i="1"/>
  <c r="Y110" i="1"/>
  <c r="Y38" i="1"/>
  <c r="Y106" i="1"/>
  <c r="Y77" i="1"/>
  <c r="Y7" i="1"/>
  <c r="Y23" i="1"/>
  <c r="Y5" i="1"/>
  <c r="Y33" i="1"/>
  <c r="Y43" i="1"/>
  <c r="Y37" i="1"/>
  <c r="Y26" i="1"/>
  <c r="Y10" i="1"/>
  <c r="Y133" i="1"/>
  <c r="Y93" i="1"/>
  <c r="Y101" i="1"/>
  <c r="Y74" i="1"/>
  <c r="Y134" i="1"/>
  <c r="Y105" i="1"/>
  <c r="Y95" i="1"/>
  <c r="Y135" i="1"/>
  <c r="Y40" i="1"/>
  <c r="Y18" i="1"/>
  <c r="Y9" i="1"/>
  <c r="Y136" i="1"/>
  <c r="Y58" i="1"/>
  <c r="Y14" i="1"/>
  <c r="Y30" i="1"/>
  <c r="Y6" i="1"/>
  <c r="Y36" i="1"/>
  <c r="Y118" i="1"/>
  <c r="Y20" i="1"/>
  <c r="Y67" i="1"/>
  <c r="Y78" i="1"/>
  <c r="Y66" i="1"/>
  <c r="Y97" i="1"/>
  <c r="Y34" i="1"/>
  <c r="Y137" i="1"/>
  <c r="Y81" i="1"/>
  <c r="Y79" i="1"/>
  <c r="Y44" i="1"/>
  <c r="Y71" i="1"/>
  <c r="Y29" i="1"/>
  <c r="Y59" i="1"/>
  <c r="Y32" i="1"/>
  <c r="Y124" i="1"/>
  <c r="Y12" i="1"/>
  <c r="Y55" i="1"/>
  <c r="Y35" i="1"/>
  <c r="Y113" i="1"/>
  <c r="Y138" i="1"/>
  <c r="Y99" i="1"/>
  <c r="Y24" i="1"/>
  <c r="Y22" i="1"/>
  <c r="Y11" i="1"/>
  <c r="Y121" i="1"/>
  <c r="Y90" i="1"/>
  <c r="Y122" i="1"/>
  <c r="Y83" i="1"/>
  <c r="Y94" i="1"/>
  <c r="Y76" i="1"/>
  <c r="Y87" i="1"/>
  <c r="Y103" i="1"/>
  <c r="Y139" i="1"/>
  <c r="Y128" i="1"/>
  <c r="Y140" i="1"/>
  <c r="Y69" i="1"/>
  <c r="Y45" i="1"/>
  <c r="Y31" i="1"/>
  <c r="Y107" i="1"/>
  <c r="Y141" i="1"/>
  <c r="Y60" i="1"/>
  <c r="Y91" i="1"/>
  <c r="Y80" i="1"/>
  <c r="Y142" i="1"/>
  <c r="Y39" i="1"/>
  <c r="Y42" i="1"/>
  <c r="Y75" i="1"/>
  <c r="Y68" i="1"/>
  <c r="Y50" i="1"/>
  <c r="Y47" i="1"/>
  <c r="Y17" i="1"/>
  <c r="Y111" i="1"/>
  <c r="Y8" i="1"/>
  <c r="Y73" i="1"/>
  <c r="Y15" i="1"/>
  <c r="Y57" i="1"/>
  <c r="Y63" i="1"/>
  <c r="Y56" i="1"/>
  <c r="Y109" i="1"/>
  <c r="Y65" i="1"/>
  <c r="Y54" i="1"/>
  <c r="Y127" i="1"/>
  <c r="Y28" i="1"/>
  <c r="Y120" i="1"/>
  <c r="Y129" i="1"/>
  <c r="Y104" i="1"/>
  <c r="Y64" i="1"/>
  <c r="Y116" i="1"/>
  <c r="Y130" i="1"/>
  <c r="Y108" i="1"/>
  <c r="Y72" i="1"/>
  <c r="Y21" i="1"/>
  <c r="Y125" i="1"/>
  <c r="Y123" i="1"/>
  <c r="Y41" i="1"/>
  <c r="Y16" i="1"/>
  <c r="Y88" i="1"/>
  <c r="Y51" i="1"/>
  <c r="Y82" i="1"/>
  <c r="Y53" i="1"/>
  <c r="Y13" i="1"/>
  <c r="Y48" i="1"/>
  <c r="Y46" i="1"/>
  <c r="Y19" i="1"/>
  <c r="Y86" i="1"/>
  <c r="Y49" i="1"/>
  <c r="Y96" i="1"/>
  <c r="Y126" i="1"/>
  <c r="Y70" i="1"/>
  <c r="Y114" i="1"/>
  <c r="Y27" i="1"/>
  <c r="Y115" i="1"/>
  <c r="Y98" i="1"/>
  <c r="Y89" i="1"/>
  <c r="Y119" i="1"/>
  <c r="Y112" i="1"/>
  <c r="N7" i="7" l="1"/>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108" i="7"/>
  <c r="N109" i="7"/>
  <c r="N110" i="7"/>
  <c r="N111" i="7"/>
  <c r="N112" i="7"/>
  <c r="N113" i="7"/>
  <c r="N114" i="7"/>
  <c r="N115" i="7"/>
  <c r="N116" i="7"/>
  <c r="N117" i="7"/>
  <c r="N118" i="7"/>
  <c r="N119" i="7"/>
  <c r="N120" i="7"/>
  <c r="N121" i="7"/>
  <c r="N122" i="7"/>
  <c r="N123" i="7"/>
  <c r="N124" i="7"/>
  <c r="N125" i="7"/>
  <c r="N126" i="7"/>
  <c r="N127" i="7"/>
  <c r="N128" i="7"/>
  <c r="N129" i="7"/>
  <c r="N130" i="7"/>
  <c r="N131" i="7"/>
  <c r="N132" i="7"/>
  <c r="N133" i="7"/>
  <c r="N134" i="7"/>
  <c r="N135" i="7"/>
  <c r="N136" i="7"/>
  <c r="N137" i="7"/>
  <c r="N138" i="7"/>
  <c r="N139" i="7"/>
  <c r="N140" i="7"/>
  <c r="N141" i="7"/>
  <c r="N142" i="7"/>
  <c r="N143" i="7"/>
  <c r="N144" i="7"/>
  <c r="O7" i="7"/>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114" i="7"/>
  <c r="O115" i="7"/>
  <c r="O116" i="7"/>
  <c r="O117" i="7"/>
  <c r="O118" i="7"/>
  <c r="O119" i="7"/>
  <c r="O120" i="7"/>
  <c r="O121" i="7"/>
  <c r="O122" i="7"/>
  <c r="O123" i="7"/>
  <c r="O124" i="7"/>
  <c r="O125" i="7"/>
  <c r="O126" i="7"/>
  <c r="O127" i="7"/>
  <c r="O128" i="7"/>
  <c r="O129" i="7"/>
  <c r="O130" i="7"/>
  <c r="O131" i="7"/>
  <c r="O132" i="7"/>
  <c r="O133" i="7"/>
  <c r="O134" i="7"/>
  <c r="O135" i="7"/>
  <c r="O136" i="7"/>
  <c r="O137" i="7"/>
  <c r="O138" i="7"/>
  <c r="O139" i="7"/>
  <c r="O140" i="7"/>
  <c r="O141" i="7"/>
  <c r="O142" i="7"/>
  <c r="O143" i="7"/>
  <c r="O144" i="7"/>
  <c r="P7" i="7"/>
  <c r="P8" i="7"/>
  <c r="P9" i="7"/>
  <c r="P10" i="7"/>
  <c r="P11" i="7"/>
  <c r="P12" i="7"/>
  <c r="P13" i="7"/>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85" i="7"/>
  <c r="P86" i="7"/>
  <c r="P87" i="7"/>
  <c r="P88" i="7"/>
  <c r="P89" i="7"/>
  <c r="P90" i="7"/>
  <c r="P91" i="7"/>
  <c r="P92" i="7"/>
  <c r="P93" i="7"/>
  <c r="P94" i="7"/>
  <c r="P95" i="7"/>
  <c r="P96" i="7"/>
  <c r="P97" i="7"/>
  <c r="P98" i="7"/>
  <c r="P99" i="7"/>
  <c r="P100" i="7"/>
  <c r="P101" i="7"/>
  <c r="P102" i="7"/>
  <c r="P103" i="7"/>
  <c r="P104" i="7"/>
  <c r="P105" i="7"/>
  <c r="P106" i="7"/>
  <c r="P107" i="7"/>
  <c r="P108" i="7"/>
  <c r="P109" i="7"/>
  <c r="P110" i="7"/>
  <c r="P111" i="7"/>
  <c r="P112" i="7"/>
  <c r="P113" i="7"/>
  <c r="P114" i="7"/>
  <c r="P115" i="7"/>
  <c r="P116" i="7"/>
  <c r="P117" i="7"/>
  <c r="P118" i="7"/>
  <c r="P119" i="7"/>
  <c r="P120" i="7"/>
  <c r="P121" i="7"/>
  <c r="P122" i="7"/>
  <c r="P123" i="7"/>
  <c r="P124" i="7"/>
  <c r="P125" i="7"/>
  <c r="P126" i="7"/>
  <c r="P127" i="7"/>
  <c r="P128" i="7"/>
  <c r="P129" i="7"/>
  <c r="P130" i="7"/>
  <c r="P131" i="7"/>
  <c r="P132" i="7"/>
  <c r="P133" i="7"/>
  <c r="P134" i="7"/>
  <c r="P135" i="7"/>
  <c r="P136" i="7"/>
  <c r="P137" i="7"/>
  <c r="P138" i="7"/>
  <c r="P139" i="7"/>
  <c r="P140" i="7"/>
  <c r="P141" i="7"/>
  <c r="P142" i="7"/>
  <c r="P143" i="7"/>
  <c r="P144" i="7"/>
  <c r="Q7" i="7"/>
  <c r="Q8" i="7"/>
  <c r="Q9" i="7"/>
  <c r="Q10" i="7"/>
  <c r="Q11" i="7"/>
  <c r="Q12" i="7"/>
  <c r="Q13" i="7"/>
  <c r="Q14" i="7"/>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Q72" i="7"/>
  <c r="Q73" i="7"/>
  <c r="Q74" i="7"/>
  <c r="Q75" i="7"/>
  <c r="Q76" i="7"/>
  <c r="Q77" i="7"/>
  <c r="Q78" i="7"/>
  <c r="Q79" i="7"/>
  <c r="Q80" i="7"/>
  <c r="Q81" i="7"/>
  <c r="Q82" i="7"/>
  <c r="Q83" i="7"/>
  <c r="Q84" i="7"/>
  <c r="Q85" i="7"/>
  <c r="Q86" i="7"/>
  <c r="Q87" i="7"/>
  <c r="Q88" i="7"/>
  <c r="Q89" i="7"/>
  <c r="Q90" i="7"/>
  <c r="Q91" i="7"/>
  <c r="Q92" i="7"/>
  <c r="Q93" i="7"/>
  <c r="Q94" i="7"/>
  <c r="Q95" i="7"/>
  <c r="Q96" i="7"/>
  <c r="Q97" i="7"/>
  <c r="Q98" i="7"/>
  <c r="Q99" i="7"/>
  <c r="Q100" i="7"/>
  <c r="Q101" i="7"/>
  <c r="Q102" i="7"/>
  <c r="Q103" i="7"/>
  <c r="Q104" i="7"/>
  <c r="Q105" i="7"/>
  <c r="Q106" i="7"/>
  <c r="Q107" i="7"/>
  <c r="Q108" i="7"/>
  <c r="Q109" i="7"/>
  <c r="Q110" i="7"/>
  <c r="Q111" i="7"/>
  <c r="Q112" i="7"/>
  <c r="Q113" i="7"/>
  <c r="Q114" i="7"/>
  <c r="Q115" i="7"/>
  <c r="Q116" i="7"/>
  <c r="Q117" i="7"/>
  <c r="Q118" i="7"/>
  <c r="Q119" i="7"/>
  <c r="Q120" i="7"/>
  <c r="Q121" i="7"/>
  <c r="Q122" i="7"/>
  <c r="Q123" i="7"/>
  <c r="Q124" i="7"/>
  <c r="Q125" i="7"/>
  <c r="Q126" i="7"/>
  <c r="Q127" i="7"/>
  <c r="Q128" i="7"/>
  <c r="Q129" i="7"/>
  <c r="Q130" i="7"/>
  <c r="Q131" i="7"/>
  <c r="Q132" i="7"/>
  <c r="Q133" i="7"/>
  <c r="Q134" i="7"/>
  <c r="Q135" i="7"/>
  <c r="Q136" i="7"/>
  <c r="Q137" i="7"/>
  <c r="Q138" i="7"/>
  <c r="Q139" i="7"/>
  <c r="Q140" i="7"/>
  <c r="Q141" i="7"/>
  <c r="Q142" i="7"/>
  <c r="Q143" i="7"/>
  <c r="Q144" i="7"/>
  <c r="R7" i="7"/>
  <c r="R8" i="7"/>
  <c r="R9" i="7"/>
  <c r="R10" i="7"/>
  <c r="R11" i="7"/>
  <c r="R12" i="7"/>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R139" i="7"/>
  <c r="R140" i="7"/>
  <c r="R141" i="7"/>
  <c r="R142" i="7"/>
  <c r="R143" i="7"/>
  <c r="R144" i="7"/>
  <c r="S7" i="7"/>
  <c r="S8" i="7"/>
  <c r="S9" i="7"/>
  <c r="S10"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T7" i="7"/>
  <c r="T8" i="7"/>
  <c r="T9" i="7"/>
  <c r="T10" i="7"/>
  <c r="T11" i="7"/>
  <c r="T12" i="7"/>
  <c r="T13" i="7"/>
  <c r="T14" i="7"/>
  <c r="T15" i="7"/>
  <c r="T16" i="7"/>
  <c r="T17" i="7"/>
  <c r="T18" i="7"/>
  <c r="T19" i="7"/>
  <c r="T20" i="7"/>
  <c r="T21" i="7"/>
  <c r="T22" i="7"/>
  <c r="T23" i="7"/>
  <c r="T24" i="7"/>
  <c r="T25" i="7"/>
  <c r="T26" i="7"/>
  <c r="T27" i="7"/>
  <c r="T28" i="7"/>
  <c r="T29" i="7"/>
  <c r="T30" i="7"/>
  <c r="T31" i="7"/>
  <c r="T32" i="7"/>
  <c r="T33" i="7"/>
  <c r="T34" i="7"/>
  <c r="T35" i="7"/>
  <c r="T36" i="7"/>
  <c r="T37" i="7"/>
  <c r="T38" i="7"/>
  <c r="T39" i="7"/>
  <c r="T40" i="7"/>
  <c r="T41" i="7"/>
  <c r="T42" i="7"/>
  <c r="T43" i="7"/>
  <c r="T44" i="7"/>
  <c r="T45" i="7"/>
  <c r="T46" i="7"/>
  <c r="T47" i="7"/>
  <c r="T48" i="7"/>
  <c r="T49" i="7"/>
  <c r="T50" i="7"/>
  <c r="T51" i="7"/>
  <c r="T52" i="7"/>
  <c r="T53" i="7"/>
  <c r="T54" i="7"/>
  <c r="T55" i="7"/>
  <c r="T56" i="7"/>
  <c r="T57" i="7"/>
  <c r="T58" i="7"/>
  <c r="T59" i="7"/>
  <c r="T60" i="7"/>
  <c r="T61" i="7"/>
  <c r="T62" i="7"/>
  <c r="T63" i="7"/>
  <c r="T64" i="7"/>
  <c r="T65" i="7"/>
  <c r="T66" i="7"/>
  <c r="T67" i="7"/>
  <c r="T68" i="7"/>
  <c r="T69" i="7"/>
  <c r="T70" i="7"/>
  <c r="T71" i="7"/>
  <c r="T72" i="7"/>
  <c r="T73" i="7"/>
  <c r="T74" i="7"/>
  <c r="T75" i="7"/>
  <c r="T76" i="7"/>
  <c r="T77" i="7"/>
  <c r="T78" i="7"/>
  <c r="T79" i="7"/>
  <c r="T80" i="7"/>
  <c r="T81" i="7"/>
  <c r="T82" i="7"/>
  <c r="T83" i="7"/>
  <c r="T84" i="7"/>
  <c r="T85" i="7"/>
  <c r="T86" i="7"/>
  <c r="T87" i="7"/>
  <c r="T88" i="7"/>
  <c r="T89" i="7"/>
  <c r="T90" i="7"/>
  <c r="T91" i="7"/>
  <c r="T92" i="7"/>
  <c r="T93" i="7"/>
  <c r="T94" i="7"/>
  <c r="T95" i="7"/>
  <c r="T96" i="7"/>
  <c r="T97" i="7"/>
  <c r="T98" i="7"/>
  <c r="T99" i="7"/>
  <c r="T100" i="7"/>
  <c r="T101" i="7"/>
  <c r="T102" i="7"/>
  <c r="T103" i="7"/>
  <c r="T104" i="7"/>
  <c r="T105" i="7"/>
  <c r="T106" i="7"/>
  <c r="T107" i="7"/>
  <c r="T108" i="7"/>
  <c r="T109" i="7"/>
  <c r="T110" i="7"/>
  <c r="T111" i="7"/>
  <c r="T112" i="7"/>
  <c r="T113" i="7"/>
  <c r="T114" i="7"/>
  <c r="T115" i="7"/>
  <c r="T116" i="7"/>
  <c r="T117" i="7"/>
  <c r="T118" i="7"/>
  <c r="T119" i="7"/>
  <c r="T120" i="7"/>
  <c r="T121" i="7"/>
  <c r="T122" i="7"/>
  <c r="T123" i="7"/>
  <c r="T124" i="7"/>
  <c r="T125" i="7"/>
  <c r="T126" i="7"/>
  <c r="T127" i="7"/>
  <c r="T128" i="7"/>
  <c r="T129" i="7"/>
  <c r="T130" i="7"/>
  <c r="T131" i="7"/>
  <c r="T132" i="7"/>
  <c r="T133" i="7"/>
  <c r="T134" i="7"/>
  <c r="T135" i="7"/>
  <c r="T136" i="7"/>
  <c r="T137" i="7"/>
  <c r="T138" i="7"/>
  <c r="T139" i="7"/>
  <c r="T140" i="7"/>
  <c r="T141" i="7"/>
  <c r="T142" i="7"/>
  <c r="T143" i="7"/>
  <c r="T144" i="7"/>
  <c r="U7" i="7"/>
  <c r="U8" i="7"/>
  <c r="U9" i="7"/>
  <c r="U10" i="7"/>
  <c r="U11" i="7"/>
  <c r="U12" i="7"/>
  <c r="U13" i="7"/>
  <c r="U14" i="7"/>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45" i="7"/>
  <c r="U46" i="7"/>
  <c r="U47" i="7"/>
  <c r="U48" i="7"/>
  <c r="U49" i="7"/>
  <c r="U50" i="7"/>
  <c r="U51" i="7"/>
  <c r="U52" i="7"/>
  <c r="U53" i="7"/>
  <c r="U54" i="7"/>
  <c r="U55" i="7"/>
  <c r="U56" i="7"/>
  <c r="U57" i="7"/>
  <c r="U58" i="7"/>
  <c r="U59" i="7"/>
  <c r="U60" i="7"/>
  <c r="U61" i="7"/>
  <c r="U62" i="7"/>
  <c r="U63" i="7"/>
  <c r="U64" i="7"/>
  <c r="U65" i="7"/>
  <c r="U66" i="7"/>
  <c r="U67" i="7"/>
  <c r="U68" i="7"/>
  <c r="U69" i="7"/>
  <c r="U70" i="7"/>
  <c r="U71" i="7"/>
  <c r="U72" i="7"/>
  <c r="U73" i="7"/>
  <c r="U74" i="7"/>
  <c r="U75" i="7"/>
  <c r="U76" i="7"/>
  <c r="U77" i="7"/>
  <c r="U78" i="7"/>
  <c r="U79" i="7"/>
  <c r="U80" i="7"/>
  <c r="U81" i="7"/>
  <c r="U82" i="7"/>
  <c r="U83" i="7"/>
  <c r="U84" i="7"/>
  <c r="U85" i="7"/>
  <c r="U86" i="7"/>
  <c r="U87" i="7"/>
  <c r="U88" i="7"/>
  <c r="U89" i="7"/>
  <c r="U90" i="7"/>
  <c r="U91" i="7"/>
  <c r="U92" i="7"/>
  <c r="U93" i="7"/>
  <c r="U94" i="7"/>
  <c r="U95" i="7"/>
  <c r="U96" i="7"/>
  <c r="U97" i="7"/>
  <c r="U98" i="7"/>
  <c r="U99" i="7"/>
  <c r="U100" i="7"/>
  <c r="U101" i="7"/>
  <c r="U102" i="7"/>
  <c r="U103" i="7"/>
  <c r="U104" i="7"/>
  <c r="U105" i="7"/>
  <c r="U106" i="7"/>
  <c r="U107" i="7"/>
  <c r="U108" i="7"/>
  <c r="U109" i="7"/>
  <c r="U110" i="7"/>
  <c r="U111" i="7"/>
  <c r="U112" i="7"/>
  <c r="U113" i="7"/>
  <c r="U114" i="7"/>
  <c r="U115" i="7"/>
  <c r="U116" i="7"/>
  <c r="U117" i="7"/>
  <c r="U118" i="7"/>
  <c r="U119" i="7"/>
  <c r="U120" i="7"/>
  <c r="U121" i="7"/>
  <c r="U122" i="7"/>
  <c r="U123" i="7"/>
  <c r="U124" i="7"/>
  <c r="U125" i="7"/>
  <c r="U126" i="7"/>
  <c r="U127" i="7"/>
  <c r="U128" i="7"/>
  <c r="U129" i="7"/>
  <c r="U130" i="7"/>
  <c r="U131" i="7"/>
  <c r="U132" i="7"/>
  <c r="U133" i="7"/>
  <c r="U134" i="7"/>
  <c r="U135" i="7"/>
  <c r="U136" i="7"/>
  <c r="U137" i="7"/>
  <c r="U138" i="7"/>
  <c r="U139" i="7"/>
  <c r="U140" i="7"/>
  <c r="U141" i="7"/>
  <c r="U142" i="7"/>
  <c r="U143" i="7"/>
  <c r="U144" i="7"/>
  <c r="V7" i="7"/>
  <c r="V8" i="7"/>
  <c r="V9" i="7"/>
  <c r="V10" i="7"/>
  <c r="V11" i="7"/>
  <c r="V12" i="7"/>
  <c r="V13" i="7"/>
  <c r="V14" i="7"/>
  <c r="V15" i="7"/>
  <c r="V16" i="7"/>
  <c r="V17" i="7"/>
  <c r="V18" i="7"/>
  <c r="V19" i="7"/>
  <c r="V20" i="7"/>
  <c r="V21" i="7"/>
  <c r="V22" i="7"/>
  <c r="V23" i="7"/>
  <c r="V24" i="7"/>
  <c r="V25" i="7"/>
  <c r="V26" i="7"/>
  <c r="V27" i="7"/>
  <c r="V28" i="7"/>
  <c r="V29" i="7"/>
  <c r="V30" i="7"/>
  <c r="V31" i="7"/>
  <c r="V32" i="7"/>
  <c r="V33" i="7"/>
  <c r="V34" i="7"/>
  <c r="V35" i="7"/>
  <c r="V36" i="7"/>
  <c r="V37" i="7"/>
  <c r="V38" i="7"/>
  <c r="V39" i="7"/>
  <c r="V40" i="7"/>
  <c r="V41" i="7"/>
  <c r="V42" i="7"/>
  <c r="V43" i="7"/>
  <c r="V44" i="7"/>
  <c r="V45" i="7"/>
  <c r="V46" i="7"/>
  <c r="V47" i="7"/>
  <c r="V48" i="7"/>
  <c r="V49" i="7"/>
  <c r="V50" i="7"/>
  <c r="V51" i="7"/>
  <c r="V52" i="7"/>
  <c r="V53" i="7"/>
  <c r="V54" i="7"/>
  <c r="V55" i="7"/>
  <c r="V56" i="7"/>
  <c r="V57" i="7"/>
  <c r="V58" i="7"/>
  <c r="V59" i="7"/>
  <c r="V60" i="7"/>
  <c r="V61" i="7"/>
  <c r="V62" i="7"/>
  <c r="V63" i="7"/>
  <c r="V64" i="7"/>
  <c r="V65" i="7"/>
  <c r="V66" i="7"/>
  <c r="V67" i="7"/>
  <c r="V68" i="7"/>
  <c r="V69" i="7"/>
  <c r="V70" i="7"/>
  <c r="V71" i="7"/>
  <c r="V72" i="7"/>
  <c r="V73" i="7"/>
  <c r="V74" i="7"/>
  <c r="V75" i="7"/>
  <c r="V76" i="7"/>
  <c r="V77" i="7"/>
  <c r="V78" i="7"/>
  <c r="V79" i="7"/>
  <c r="V80" i="7"/>
  <c r="V81" i="7"/>
  <c r="V82" i="7"/>
  <c r="V83" i="7"/>
  <c r="V84" i="7"/>
  <c r="V85" i="7"/>
  <c r="V86" i="7"/>
  <c r="V87" i="7"/>
  <c r="V88" i="7"/>
  <c r="V89" i="7"/>
  <c r="V90" i="7"/>
  <c r="V91" i="7"/>
  <c r="V92" i="7"/>
  <c r="V93" i="7"/>
  <c r="V94" i="7"/>
  <c r="V95" i="7"/>
  <c r="V96" i="7"/>
  <c r="V97" i="7"/>
  <c r="V98" i="7"/>
  <c r="V99" i="7"/>
  <c r="V100" i="7"/>
  <c r="V101" i="7"/>
  <c r="V102" i="7"/>
  <c r="V103" i="7"/>
  <c r="V104" i="7"/>
  <c r="V105" i="7"/>
  <c r="V106" i="7"/>
  <c r="V107" i="7"/>
  <c r="V108" i="7"/>
  <c r="V109" i="7"/>
  <c r="V110" i="7"/>
  <c r="V111" i="7"/>
  <c r="V112" i="7"/>
  <c r="V113" i="7"/>
  <c r="V114" i="7"/>
  <c r="V115" i="7"/>
  <c r="V116" i="7"/>
  <c r="V117" i="7"/>
  <c r="V118" i="7"/>
  <c r="V119" i="7"/>
  <c r="V120" i="7"/>
  <c r="V121" i="7"/>
  <c r="V122" i="7"/>
  <c r="V123" i="7"/>
  <c r="V124" i="7"/>
  <c r="V125" i="7"/>
  <c r="V126" i="7"/>
  <c r="V127" i="7"/>
  <c r="V128" i="7"/>
  <c r="V129" i="7"/>
  <c r="V130" i="7"/>
  <c r="V131" i="7"/>
  <c r="V132" i="7"/>
  <c r="V133" i="7"/>
  <c r="V134" i="7"/>
  <c r="V135" i="7"/>
  <c r="V136" i="7"/>
  <c r="V137" i="7"/>
  <c r="V138" i="7"/>
  <c r="V139" i="7"/>
  <c r="V140" i="7"/>
  <c r="V141" i="7"/>
  <c r="V142" i="7"/>
  <c r="V143" i="7"/>
  <c r="V144" i="7"/>
  <c r="W7" i="7"/>
  <c r="W8" i="7"/>
  <c r="W9" i="7"/>
  <c r="W10" i="7"/>
  <c r="W11" i="7"/>
  <c r="W12" i="7"/>
  <c r="W13" i="7"/>
  <c r="W14" i="7"/>
  <c r="W15" i="7"/>
  <c r="W16" i="7"/>
  <c r="W17" i="7"/>
  <c r="W18" i="7"/>
  <c r="W19" i="7"/>
  <c r="W20" i="7"/>
  <c r="W21" i="7"/>
  <c r="W22" i="7"/>
  <c r="W23" i="7"/>
  <c r="W24" i="7"/>
  <c r="W25" i="7"/>
  <c r="W26" i="7"/>
  <c r="W27" i="7"/>
  <c r="W28" i="7"/>
  <c r="W29" i="7"/>
  <c r="W30" i="7"/>
  <c r="W31" i="7"/>
  <c r="W32" i="7"/>
  <c r="W33" i="7"/>
  <c r="W34" i="7"/>
  <c r="W35" i="7"/>
  <c r="W36" i="7"/>
  <c r="W37" i="7"/>
  <c r="W38" i="7"/>
  <c r="W39" i="7"/>
  <c r="W40" i="7"/>
  <c r="W41" i="7"/>
  <c r="W42" i="7"/>
  <c r="W43" i="7"/>
  <c r="W44" i="7"/>
  <c r="W45" i="7"/>
  <c r="W46" i="7"/>
  <c r="W47" i="7"/>
  <c r="W48" i="7"/>
  <c r="W49" i="7"/>
  <c r="W50" i="7"/>
  <c r="W51" i="7"/>
  <c r="W52" i="7"/>
  <c r="W53" i="7"/>
  <c r="W54" i="7"/>
  <c r="W55" i="7"/>
  <c r="W56" i="7"/>
  <c r="W57" i="7"/>
  <c r="W58" i="7"/>
  <c r="W59" i="7"/>
  <c r="W60" i="7"/>
  <c r="W61" i="7"/>
  <c r="W62" i="7"/>
  <c r="W63" i="7"/>
  <c r="W64" i="7"/>
  <c r="W65" i="7"/>
  <c r="W66" i="7"/>
  <c r="W67" i="7"/>
  <c r="W68" i="7"/>
  <c r="W69" i="7"/>
  <c r="W70" i="7"/>
  <c r="W71" i="7"/>
  <c r="W72" i="7"/>
  <c r="W73" i="7"/>
  <c r="W74" i="7"/>
  <c r="W75" i="7"/>
  <c r="W76" i="7"/>
  <c r="W77" i="7"/>
  <c r="W78" i="7"/>
  <c r="W79" i="7"/>
  <c r="W80" i="7"/>
  <c r="W81" i="7"/>
  <c r="W82" i="7"/>
  <c r="W83" i="7"/>
  <c r="W84" i="7"/>
  <c r="W85" i="7"/>
  <c r="W86" i="7"/>
  <c r="W87" i="7"/>
  <c r="W88" i="7"/>
  <c r="W89" i="7"/>
  <c r="W90" i="7"/>
  <c r="W91" i="7"/>
  <c r="W92" i="7"/>
  <c r="W93" i="7"/>
  <c r="W94" i="7"/>
  <c r="W95" i="7"/>
  <c r="W96" i="7"/>
  <c r="W97" i="7"/>
  <c r="W98" i="7"/>
  <c r="W99" i="7"/>
  <c r="W100" i="7"/>
  <c r="W101" i="7"/>
  <c r="W102" i="7"/>
  <c r="W103" i="7"/>
  <c r="W104" i="7"/>
  <c r="W105" i="7"/>
  <c r="W106" i="7"/>
  <c r="W107" i="7"/>
  <c r="W108" i="7"/>
  <c r="W109" i="7"/>
  <c r="W110" i="7"/>
  <c r="W111" i="7"/>
  <c r="W112" i="7"/>
  <c r="W113" i="7"/>
  <c r="W114" i="7"/>
  <c r="W115" i="7"/>
  <c r="W116" i="7"/>
  <c r="W117" i="7"/>
  <c r="W118" i="7"/>
  <c r="W119" i="7"/>
  <c r="W120" i="7"/>
  <c r="W121" i="7"/>
  <c r="W122" i="7"/>
  <c r="W123" i="7"/>
  <c r="W124" i="7"/>
  <c r="W125" i="7"/>
  <c r="W126" i="7"/>
  <c r="W127" i="7"/>
  <c r="W128" i="7"/>
  <c r="W129" i="7"/>
  <c r="W130" i="7"/>
  <c r="W131" i="7"/>
  <c r="W132" i="7"/>
  <c r="W133" i="7"/>
  <c r="W134" i="7"/>
  <c r="W135" i="7"/>
  <c r="W136" i="7"/>
  <c r="W137" i="7"/>
  <c r="W138" i="7"/>
  <c r="W139" i="7"/>
  <c r="W140" i="7"/>
  <c r="W141" i="7"/>
  <c r="W142" i="7"/>
  <c r="W143" i="7"/>
  <c r="W144" i="7"/>
  <c r="X7" i="7"/>
  <c r="X8" i="7"/>
  <c r="X9" i="7"/>
  <c r="X10" i="7"/>
  <c r="X11" i="7"/>
  <c r="X12" i="7"/>
  <c r="X13" i="7"/>
  <c r="X14" i="7"/>
  <c r="X15" i="7"/>
  <c r="X16" i="7"/>
  <c r="X17" i="7"/>
  <c r="X18" i="7"/>
  <c r="X19" i="7"/>
  <c r="X20" i="7"/>
  <c r="X21" i="7"/>
  <c r="X22" i="7"/>
  <c r="X23" i="7"/>
  <c r="X24" i="7"/>
  <c r="X25" i="7"/>
  <c r="X26" i="7"/>
  <c r="X27" i="7"/>
  <c r="X28" i="7"/>
  <c r="X29" i="7"/>
  <c r="X30" i="7"/>
  <c r="X31" i="7"/>
  <c r="X32" i="7"/>
  <c r="X33" i="7"/>
  <c r="X34" i="7"/>
  <c r="X35" i="7"/>
  <c r="X36" i="7"/>
  <c r="X37" i="7"/>
  <c r="X38" i="7"/>
  <c r="X39" i="7"/>
  <c r="X40" i="7"/>
  <c r="X41" i="7"/>
  <c r="X42" i="7"/>
  <c r="X43" i="7"/>
  <c r="X44" i="7"/>
  <c r="X45" i="7"/>
  <c r="X46" i="7"/>
  <c r="X47" i="7"/>
  <c r="X48" i="7"/>
  <c r="X49" i="7"/>
  <c r="X50" i="7"/>
  <c r="X51" i="7"/>
  <c r="X52" i="7"/>
  <c r="X53" i="7"/>
  <c r="X54" i="7"/>
  <c r="X55" i="7"/>
  <c r="X56" i="7"/>
  <c r="X57" i="7"/>
  <c r="X58" i="7"/>
  <c r="X59" i="7"/>
  <c r="X60" i="7"/>
  <c r="X61" i="7"/>
  <c r="X62" i="7"/>
  <c r="X63" i="7"/>
  <c r="X64" i="7"/>
  <c r="X65" i="7"/>
  <c r="X66" i="7"/>
  <c r="X67" i="7"/>
  <c r="X68" i="7"/>
  <c r="X69" i="7"/>
  <c r="X70" i="7"/>
  <c r="X71" i="7"/>
  <c r="X72" i="7"/>
  <c r="X73" i="7"/>
  <c r="X74" i="7"/>
  <c r="X75" i="7"/>
  <c r="X76" i="7"/>
  <c r="X77" i="7"/>
  <c r="X78" i="7"/>
  <c r="X79" i="7"/>
  <c r="X80" i="7"/>
  <c r="X81" i="7"/>
  <c r="X82" i="7"/>
  <c r="X83" i="7"/>
  <c r="X84" i="7"/>
  <c r="X85" i="7"/>
  <c r="X86" i="7"/>
  <c r="X87" i="7"/>
  <c r="X88" i="7"/>
  <c r="X89" i="7"/>
  <c r="X90" i="7"/>
  <c r="X91" i="7"/>
  <c r="X92" i="7"/>
  <c r="X93" i="7"/>
  <c r="X94" i="7"/>
  <c r="X95" i="7"/>
  <c r="X96" i="7"/>
  <c r="X97" i="7"/>
  <c r="X98" i="7"/>
  <c r="X99" i="7"/>
  <c r="X100" i="7"/>
  <c r="X101" i="7"/>
  <c r="X102" i="7"/>
  <c r="X103" i="7"/>
  <c r="X104" i="7"/>
  <c r="X105" i="7"/>
  <c r="X106" i="7"/>
  <c r="X107" i="7"/>
  <c r="X108" i="7"/>
  <c r="X109" i="7"/>
  <c r="X110" i="7"/>
  <c r="X111" i="7"/>
  <c r="X112" i="7"/>
  <c r="X113" i="7"/>
  <c r="X114" i="7"/>
  <c r="X115" i="7"/>
  <c r="X116" i="7"/>
  <c r="X117" i="7"/>
  <c r="X118" i="7"/>
  <c r="X119" i="7"/>
  <c r="X120" i="7"/>
  <c r="X121" i="7"/>
  <c r="X122" i="7"/>
  <c r="X123" i="7"/>
  <c r="X124" i="7"/>
  <c r="X125" i="7"/>
  <c r="X126" i="7"/>
  <c r="X127" i="7"/>
  <c r="X128" i="7"/>
  <c r="X129" i="7"/>
  <c r="X130" i="7"/>
  <c r="X131" i="7"/>
  <c r="X132" i="7"/>
  <c r="X133" i="7"/>
  <c r="X134" i="7"/>
  <c r="X135" i="7"/>
  <c r="X136" i="7"/>
  <c r="X137" i="7"/>
  <c r="X138" i="7"/>
  <c r="X139" i="7"/>
  <c r="X140" i="7"/>
  <c r="X141" i="7"/>
  <c r="X142" i="7"/>
  <c r="X143" i="7"/>
  <c r="X144" i="7"/>
  <c r="X6" i="7"/>
  <c r="W6" i="7"/>
  <c r="V6" i="7"/>
  <c r="U6" i="7"/>
  <c r="T6" i="7"/>
  <c r="S6" i="7"/>
  <c r="R6" i="7"/>
  <c r="Q6" i="7"/>
  <c r="P6" i="7"/>
  <c r="O6" i="7"/>
  <c r="N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M6" i="7"/>
  <c r="L6" i="7"/>
  <c r="K6" i="7"/>
  <c r="J6" i="7"/>
  <c r="I6" i="7"/>
  <c r="H6" i="7"/>
  <c r="G6" i="7"/>
  <c r="F6" i="7"/>
  <c r="E6" i="7"/>
  <c r="D6" i="7"/>
  <c r="C6" i="7"/>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 i="6"/>
  <c r="O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2" i="6"/>
  <c r="N11" i="6"/>
  <c r="N7"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20" i="6"/>
  <c r="M21" i="6"/>
  <c r="M22" i="6"/>
  <c r="M23" i="6"/>
  <c r="M24" i="6"/>
  <c r="M25" i="6"/>
  <c r="M26" i="6"/>
  <c r="M27" i="6"/>
  <c r="M28" i="6"/>
  <c r="M29" i="6"/>
  <c r="M30" i="6"/>
  <c r="M31" i="6"/>
  <c r="M32" i="6"/>
  <c r="M13" i="6"/>
  <c r="M14" i="6"/>
  <c r="M15" i="6"/>
  <c r="M16" i="6"/>
  <c r="M17" i="6"/>
  <c r="M18" i="6"/>
  <c r="M19" i="6"/>
  <c r="M12" i="6"/>
  <c r="M11" i="6"/>
  <c r="M7"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5" i="6"/>
  <c r="L16" i="6"/>
  <c r="L17" i="6"/>
  <c r="L18" i="6"/>
  <c r="L19" i="6"/>
  <c r="L20" i="6"/>
  <c r="L21" i="6"/>
  <c r="L22" i="6"/>
  <c r="L23" i="6"/>
  <c r="L24" i="6"/>
  <c r="L25" i="6"/>
  <c r="L26" i="6"/>
  <c r="L27" i="6"/>
  <c r="L28" i="6"/>
  <c r="L29" i="6"/>
  <c r="L14" i="6"/>
  <c r="L12" i="6"/>
  <c r="L11" i="6"/>
  <c r="L7" i="6"/>
  <c r="L13" i="6"/>
  <c r="L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6" i="6"/>
  <c r="K15" i="6"/>
  <c r="K14" i="6"/>
  <c r="K13" i="6"/>
  <c r="K12" i="6"/>
  <c r="K11" i="6"/>
  <c r="K7"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29" i="6"/>
  <c r="J30" i="6"/>
  <c r="J31" i="6"/>
  <c r="J32" i="6"/>
  <c r="J33" i="6"/>
  <c r="J34" i="6"/>
  <c r="J35" i="6"/>
  <c r="J36" i="6"/>
  <c r="J37" i="6"/>
  <c r="J38" i="6"/>
  <c r="J39" i="6"/>
  <c r="J40" i="6"/>
  <c r="J41" i="6"/>
  <c r="J42" i="6"/>
  <c r="J43" i="6"/>
  <c r="J44" i="6"/>
  <c r="J45" i="6"/>
  <c r="J46" i="6"/>
  <c r="J47" i="6"/>
  <c r="J48" i="6"/>
  <c r="J49" i="6"/>
  <c r="J50" i="6"/>
  <c r="J51" i="6"/>
  <c r="J52" i="6"/>
  <c r="J17" i="6"/>
  <c r="J18" i="6"/>
  <c r="J19" i="6"/>
  <c r="J20" i="6"/>
  <c r="J21" i="6"/>
  <c r="J22" i="6"/>
  <c r="J23" i="6"/>
  <c r="J24" i="6"/>
  <c r="J25" i="6"/>
  <c r="J26" i="6"/>
  <c r="J27" i="6"/>
  <c r="J28" i="6"/>
  <c r="J16" i="6"/>
  <c r="J15" i="6"/>
  <c r="J14" i="6"/>
  <c r="J12" i="6"/>
  <c r="J11"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29" i="6"/>
  <c r="I30" i="6"/>
  <c r="I31" i="6"/>
  <c r="I32" i="6"/>
  <c r="I33" i="6"/>
  <c r="I34" i="6"/>
  <c r="I35" i="6"/>
  <c r="I36" i="6"/>
  <c r="I37" i="6"/>
  <c r="I38" i="6"/>
  <c r="I39" i="6"/>
  <c r="I40" i="6"/>
  <c r="I41" i="6"/>
  <c r="I42" i="6"/>
  <c r="I24" i="6"/>
  <c r="I25" i="6"/>
  <c r="I26" i="6"/>
  <c r="I27" i="6"/>
  <c r="I28" i="6"/>
  <c r="I13" i="6"/>
  <c r="I14" i="6"/>
  <c r="I15" i="6"/>
  <c r="I16" i="6"/>
  <c r="I17" i="6"/>
  <c r="I18" i="6"/>
  <c r="I19" i="6"/>
  <c r="I20" i="6"/>
  <c r="I21" i="6"/>
  <c r="I22" i="6"/>
  <c r="I23" i="6"/>
  <c r="I12" i="6"/>
  <c r="I11" i="6"/>
  <c r="I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7" i="6"/>
  <c r="H6"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7" i="6"/>
  <c r="P35" i="6"/>
  <c r="Q35" i="6"/>
  <c r="R35" i="6"/>
  <c r="S35" i="6"/>
  <c r="T35" i="6"/>
  <c r="U35" i="6"/>
  <c r="V35" i="6"/>
  <c r="W35" i="6"/>
  <c r="X35"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7" i="6"/>
  <c r="D6" i="6"/>
  <c r="P8" i="6"/>
  <c r="P9" i="6"/>
  <c r="P10" i="6"/>
  <c r="P11" i="6"/>
  <c r="P12" i="6"/>
  <c r="P13" i="6"/>
  <c r="P14" i="6"/>
  <c r="P15" i="6"/>
  <c r="P16" i="6"/>
  <c r="P17" i="6"/>
  <c r="P18" i="6"/>
  <c r="P19" i="6"/>
  <c r="P20" i="6"/>
  <c r="P21" i="6"/>
  <c r="P22" i="6"/>
  <c r="P23" i="6"/>
  <c r="P24" i="6"/>
  <c r="P25" i="6"/>
  <c r="P26" i="6"/>
  <c r="P27" i="6"/>
  <c r="P28" i="6"/>
  <c r="P29" i="6"/>
  <c r="P30" i="6"/>
  <c r="P31" i="6"/>
  <c r="P32" i="6"/>
  <c r="P33" i="6"/>
  <c r="P34"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7" i="6"/>
  <c r="P6" i="6"/>
  <c r="Q8" i="6"/>
  <c r="Q9" i="6"/>
  <c r="Q10" i="6"/>
  <c r="Q11" i="6"/>
  <c r="Q12" i="6"/>
  <c r="Q13" i="6"/>
  <c r="Q14" i="6"/>
  <c r="Q15" i="6"/>
  <c r="Q16" i="6"/>
  <c r="Q17" i="6"/>
  <c r="Q18" i="6"/>
  <c r="Q19" i="6"/>
  <c r="Q20" i="6"/>
  <c r="Q21" i="6"/>
  <c r="Q22" i="6"/>
  <c r="Q23" i="6"/>
  <c r="Q24" i="6"/>
  <c r="Q25" i="6"/>
  <c r="Q26" i="6"/>
  <c r="Q27" i="6"/>
  <c r="Q28" i="6"/>
  <c r="Q29" i="6"/>
  <c r="Q30" i="6"/>
  <c r="Q31" i="6"/>
  <c r="Q32" i="6"/>
  <c r="Q33" i="6"/>
  <c r="Q34"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128" i="6"/>
  <c r="Q129" i="6"/>
  <c r="Q130" i="6"/>
  <c r="Q131" i="6"/>
  <c r="Q132" i="6"/>
  <c r="Q133" i="6"/>
  <c r="Q134" i="6"/>
  <c r="Q135" i="6"/>
  <c r="Q136" i="6"/>
  <c r="Q137" i="6"/>
  <c r="Q138" i="6"/>
  <c r="Q139" i="6"/>
  <c r="Q140" i="6"/>
  <c r="Q141" i="6"/>
  <c r="Q142" i="6"/>
  <c r="Q143" i="6"/>
  <c r="Q144" i="6"/>
  <c r="Q7" i="6"/>
  <c r="Q6" i="6"/>
  <c r="R8" i="6"/>
  <c r="R9" i="6"/>
  <c r="R10" i="6"/>
  <c r="R11" i="6"/>
  <c r="R12" i="6"/>
  <c r="R13" i="6"/>
  <c r="R14" i="6"/>
  <c r="R15" i="6"/>
  <c r="R16" i="6"/>
  <c r="R17" i="6"/>
  <c r="R18" i="6"/>
  <c r="R19" i="6"/>
  <c r="R20" i="6"/>
  <c r="R21" i="6"/>
  <c r="R22" i="6"/>
  <c r="R23" i="6"/>
  <c r="R24" i="6"/>
  <c r="R25" i="6"/>
  <c r="R26" i="6"/>
  <c r="R27" i="6"/>
  <c r="R28" i="6"/>
  <c r="R29" i="6"/>
  <c r="R30" i="6"/>
  <c r="R31" i="6"/>
  <c r="R32" i="6"/>
  <c r="R33" i="6"/>
  <c r="R34"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7" i="6"/>
  <c r="R6" i="6"/>
  <c r="S8" i="6"/>
  <c r="S9" i="6"/>
  <c r="S10" i="6"/>
  <c r="S11" i="6"/>
  <c r="S12" i="6"/>
  <c r="S13" i="6"/>
  <c r="S14" i="6"/>
  <c r="S15" i="6"/>
  <c r="S16" i="6"/>
  <c r="S17" i="6"/>
  <c r="S18" i="6"/>
  <c r="S19" i="6"/>
  <c r="S20" i="6"/>
  <c r="S21" i="6"/>
  <c r="S22" i="6"/>
  <c r="S23" i="6"/>
  <c r="S24" i="6"/>
  <c r="S25" i="6"/>
  <c r="S26" i="6"/>
  <c r="S27" i="6"/>
  <c r="S28" i="6"/>
  <c r="S29" i="6"/>
  <c r="S30" i="6"/>
  <c r="S31" i="6"/>
  <c r="S32" i="6"/>
  <c r="S33" i="6"/>
  <c r="S34"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125" i="6"/>
  <c r="S126" i="6"/>
  <c r="S127" i="6"/>
  <c r="S128" i="6"/>
  <c r="S129" i="6"/>
  <c r="S130" i="6"/>
  <c r="S131" i="6"/>
  <c r="S132" i="6"/>
  <c r="S133" i="6"/>
  <c r="S134" i="6"/>
  <c r="S135" i="6"/>
  <c r="S136" i="6"/>
  <c r="S137" i="6"/>
  <c r="S138" i="6"/>
  <c r="S139" i="6"/>
  <c r="S140" i="6"/>
  <c r="S141" i="6"/>
  <c r="S142" i="6"/>
  <c r="S143" i="6"/>
  <c r="S144" i="6"/>
  <c r="S7" i="6"/>
  <c r="S6" i="6"/>
  <c r="T8" i="6"/>
  <c r="T9" i="6"/>
  <c r="T10" i="6"/>
  <c r="T11" i="6"/>
  <c r="T12" i="6"/>
  <c r="T13" i="6"/>
  <c r="T14" i="6"/>
  <c r="T15" i="6"/>
  <c r="T16" i="6"/>
  <c r="T17" i="6"/>
  <c r="T18" i="6"/>
  <c r="T19" i="6"/>
  <c r="T20" i="6"/>
  <c r="T21" i="6"/>
  <c r="T22" i="6"/>
  <c r="T23" i="6"/>
  <c r="T24" i="6"/>
  <c r="T25" i="6"/>
  <c r="T26" i="6"/>
  <c r="T27" i="6"/>
  <c r="T28" i="6"/>
  <c r="T29" i="6"/>
  <c r="T30" i="6"/>
  <c r="T31" i="6"/>
  <c r="T32" i="6"/>
  <c r="T33" i="6"/>
  <c r="T34"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41" i="6"/>
  <c r="T142" i="6"/>
  <c r="T143" i="6"/>
  <c r="T144" i="6"/>
  <c r="T7" i="6"/>
  <c r="U8" i="6"/>
  <c r="U9" i="6"/>
  <c r="U10" i="6"/>
  <c r="U11" i="6"/>
  <c r="U12" i="6"/>
  <c r="U13" i="6"/>
  <c r="U14" i="6"/>
  <c r="U15" i="6"/>
  <c r="U16" i="6"/>
  <c r="U17" i="6"/>
  <c r="U18" i="6"/>
  <c r="U19" i="6"/>
  <c r="U20" i="6"/>
  <c r="U21" i="6"/>
  <c r="U22" i="6"/>
  <c r="U23" i="6"/>
  <c r="U24" i="6"/>
  <c r="U25" i="6"/>
  <c r="U26" i="6"/>
  <c r="U27" i="6"/>
  <c r="U28" i="6"/>
  <c r="U29" i="6"/>
  <c r="U30" i="6"/>
  <c r="U31" i="6"/>
  <c r="U32" i="6"/>
  <c r="U33" i="6"/>
  <c r="U34"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69" i="6"/>
  <c r="U70" i="6"/>
  <c r="U71" i="6"/>
  <c r="U72" i="6"/>
  <c r="U73" i="6"/>
  <c r="U74" i="6"/>
  <c r="U75" i="6"/>
  <c r="U76" i="6"/>
  <c r="U77" i="6"/>
  <c r="U78" i="6"/>
  <c r="U79" i="6"/>
  <c r="U80" i="6"/>
  <c r="U81" i="6"/>
  <c r="U82" i="6"/>
  <c r="U83" i="6"/>
  <c r="U84"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119" i="6"/>
  <c r="U120" i="6"/>
  <c r="U121" i="6"/>
  <c r="U122" i="6"/>
  <c r="U123" i="6"/>
  <c r="U124" i="6"/>
  <c r="U125" i="6"/>
  <c r="U126" i="6"/>
  <c r="U127" i="6"/>
  <c r="U128" i="6"/>
  <c r="U129" i="6"/>
  <c r="U130" i="6"/>
  <c r="U131" i="6"/>
  <c r="U132" i="6"/>
  <c r="U133" i="6"/>
  <c r="U134" i="6"/>
  <c r="U135" i="6"/>
  <c r="U136" i="6"/>
  <c r="U137" i="6"/>
  <c r="U138" i="6"/>
  <c r="U139" i="6"/>
  <c r="U140" i="6"/>
  <c r="U141" i="6"/>
  <c r="U142" i="6"/>
  <c r="U143" i="6"/>
  <c r="U144" i="6"/>
  <c r="U7" i="6"/>
  <c r="U6" i="6"/>
  <c r="V144" i="6"/>
  <c r="V8" i="6"/>
  <c r="V9" i="6"/>
  <c r="V10" i="6"/>
  <c r="V11" i="6"/>
  <c r="V12" i="6"/>
  <c r="V13" i="6"/>
  <c r="V14" i="6"/>
  <c r="V15" i="6"/>
  <c r="V16" i="6"/>
  <c r="V17" i="6"/>
  <c r="V18" i="6"/>
  <c r="V19" i="6"/>
  <c r="V20" i="6"/>
  <c r="V21" i="6"/>
  <c r="V22" i="6"/>
  <c r="V23" i="6"/>
  <c r="V24" i="6"/>
  <c r="V25" i="6"/>
  <c r="V26" i="6"/>
  <c r="V27" i="6"/>
  <c r="V28" i="6"/>
  <c r="V29" i="6"/>
  <c r="V30" i="6"/>
  <c r="V31" i="6"/>
  <c r="V32" i="6"/>
  <c r="V33" i="6"/>
  <c r="V34"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119" i="6"/>
  <c r="V120" i="6"/>
  <c r="V121" i="6"/>
  <c r="V122" i="6"/>
  <c r="V123" i="6"/>
  <c r="V124" i="6"/>
  <c r="V125" i="6"/>
  <c r="V126" i="6"/>
  <c r="V127" i="6"/>
  <c r="V128" i="6"/>
  <c r="V129" i="6"/>
  <c r="V130" i="6"/>
  <c r="V131" i="6"/>
  <c r="V132" i="6"/>
  <c r="V133" i="6"/>
  <c r="V134" i="6"/>
  <c r="V135" i="6"/>
  <c r="V136" i="6"/>
  <c r="V137" i="6"/>
  <c r="V138" i="6"/>
  <c r="V139" i="6"/>
  <c r="V140" i="6"/>
  <c r="V141" i="6"/>
  <c r="V142" i="6"/>
  <c r="V143" i="6"/>
  <c r="V7" i="6"/>
  <c r="W8" i="6"/>
  <c r="W9" i="6"/>
  <c r="W10" i="6"/>
  <c r="W11" i="6"/>
  <c r="W12" i="6"/>
  <c r="W13" i="6"/>
  <c r="W14" i="6"/>
  <c r="W15" i="6"/>
  <c r="W16" i="6"/>
  <c r="W17" i="6"/>
  <c r="W18" i="6"/>
  <c r="W19" i="6"/>
  <c r="W20" i="6"/>
  <c r="W21" i="6"/>
  <c r="W22" i="6"/>
  <c r="W23" i="6"/>
  <c r="W24" i="6"/>
  <c r="W25" i="6"/>
  <c r="W26" i="6"/>
  <c r="W27" i="6"/>
  <c r="W28" i="6"/>
  <c r="W29" i="6"/>
  <c r="W30" i="6"/>
  <c r="W31" i="6"/>
  <c r="W32" i="6"/>
  <c r="W33" i="6"/>
  <c r="W34" i="6"/>
  <c r="W36" i="6"/>
  <c r="W37" i="6"/>
  <c r="W38" i="6"/>
  <c r="W39" i="6"/>
  <c r="W40" i="6"/>
  <c r="W41" i="6"/>
  <c r="W42" i="6"/>
  <c r="W43" i="6"/>
  <c r="W44" i="6"/>
  <c r="W45" i="6"/>
  <c r="W46" i="6"/>
  <c r="W47" i="6"/>
  <c r="W48" i="6"/>
  <c r="W49" i="6"/>
  <c r="W50" i="6"/>
  <c r="W51" i="6"/>
  <c r="W52" i="6"/>
  <c r="W53" i="6"/>
  <c r="W54" i="6"/>
  <c r="W55" i="6"/>
  <c r="W56" i="6"/>
  <c r="W57" i="6"/>
  <c r="W58" i="6"/>
  <c r="W59" i="6"/>
  <c r="W60" i="6"/>
  <c r="W61" i="6"/>
  <c r="W62" i="6"/>
  <c r="W63" i="6"/>
  <c r="W64" i="6"/>
  <c r="W65" i="6"/>
  <c r="W66" i="6"/>
  <c r="W67" i="6"/>
  <c r="W68" i="6"/>
  <c r="W69" i="6"/>
  <c r="W70" i="6"/>
  <c r="W71" i="6"/>
  <c r="W72" i="6"/>
  <c r="W73" i="6"/>
  <c r="W74" i="6"/>
  <c r="W75" i="6"/>
  <c r="W76" i="6"/>
  <c r="W77" i="6"/>
  <c r="W78" i="6"/>
  <c r="W79" i="6"/>
  <c r="W80" i="6"/>
  <c r="W81" i="6"/>
  <c r="W82" i="6"/>
  <c r="W83" i="6"/>
  <c r="W84" i="6"/>
  <c r="W85" i="6"/>
  <c r="W86" i="6"/>
  <c r="W87" i="6"/>
  <c r="W88" i="6"/>
  <c r="W89" i="6"/>
  <c r="W90" i="6"/>
  <c r="W91" i="6"/>
  <c r="W92" i="6"/>
  <c r="W93" i="6"/>
  <c r="W94" i="6"/>
  <c r="W95" i="6"/>
  <c r="W96" i="6"/>
  <c r="W97" i="6"/>
  <c r="W98" i="6"/>
  <c r="W99" i="6"/>
  <c r="W100" i="6"/>
  <c r="W101" i="6"/>
  <c r="W102" i="6"/>
  <c r="W103" i="6"/>
  <c r="W104" i="6"/>
  <c r="W105" i="6"/>
  <c r="W106" i="6"/>
  <c r="W107" i="6"/>
  <c r="W108" i="6"/>
  <c r="W109" i="6"/>
  <c r="W110" i="6"/>
  <c r="W111" i="6"/>
  <c r="W112" i="6"/>
  <c r="W113" i="6"/>
  <c r="W114" i="6"/>
  <c r="W115" i="6"/>
  <c r="W116" i="6"/>
  <c r="W117" i="6"/>
  <c r="W118" i="6"/>
  <c r="W119" i="6"/>
  <c r="W120" i="6"/>
  <c r="W121" i="6"/>
  <c r="W122" i="6"/>
  <c r="W123" i="6"/>
  <c r="W124" i="6"/>
  <c r="W125" i="6"/>
  <c r="W126" i="6"/>
  <c r="W127" i="6"/>
  <c r="W128" i="6"/>
  <c r="W129" i="6"/>
  <c r="W130" i="6"/>
  <c r="W131" i="6"/>
  <c r="W132" i="6"/>
  <c r="W133" i="6"/>
  <c r="W134" i="6"/>
  <c r="W135" i="6"/>
  <c r="W136" i="6"/>
  <c r="W137" i="6"/>
  <c r="W138" i="6"/>
  <c r="W139" i="6"/>
  <c r="W140" i="6"/>
  <c r="W141" i="6"/>
  <c r="W142" i="6"/>
  <c r="W143" i="6"/>
  <c r="W144" i="6"/>
  <c r="W7" i="6"/>
  <c r="W6" i="6"/>
  <c r="X6" i="6"/>
  <c r="X7" i="6"/>
  <c r="X8" i="6"/>
  <c r="X9" i="6"/>
  <c r="X10" i="6"/>
  <c r="X11" i="6"/>
  <c r="X12" i="6"/>
  <c r="X13" i="6"/>
  <c r="X14" i="6"/>
  <c r="X15" i="6"/>
  <c r="X16" i="6"/>
  <c r="X17" i="6"/>
  <c r="X18" i="6"/>
  <c r="X19" i="6"/>
  <c r="X20" i="6"/>
  <c r="X21" i="6"/>
  <c r="X22" i="6"/>
  <c r="X23" i="6"/>
  <c r="X24" i="6"/>
  <c r="X25" i="6"/>
  <c r="X26" i="6"/>
  <c r="X27" i="6"/>
  <c r="X28" i="6"/>
  <c r="X29" i="6"/>
  <c r="X30" i="6"/>
  <c r="X31" i="6"/>
  <c r="X32" i="6"/>
  <c r="X33" i="6"/>
  <c r="X34"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119" i="6"/>
  <c r="X120" i="6"/>
  <c r="X121" i="6"/>
  <c r="X122" i="6"/>
  <c r="X123" i="6"/>
  <c r="X124" i="6"/>
  <c r="X125" i="6"/>
  <c r="X126" i="6"/>
  <c r="X127" i="6"/>
  <c r="X128" i="6"/>
  <c r="X129" i="6"/>
  <c r="X130" i="6"/>
  <c r="X131" i="6"/>
  <c r="X132" i="6"/>
  <c r="X133" i="6"/>
  <c r="X134" i="6"/>
  <c r="X135" i="6"/>
  <c r="X136" i="6"/>
  <c r="X137" i="6"/>
  <c r="X138" i="6"/>
  <c r="X139" i="6"/>
  <c r="X140" i="6"/>
  <c r="X141" i="6"/>
  <c r="X142" i="6"/>
  <c r="X143" i="6"/>
  <c r="X144" i="6"/>
  <c r="C6" i="6"/>
  <c r="K144"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36" i="6"/>
  <c r="C37" i="6"/>
  <c r="C35" i="6"/>
  <c r="C34" i="6"/>
  <c r="C33" i="6"/>
  <c r="C32" i="6"/>
  <c r="C31" i="6"/>
  <c r="C30" i="6"/>
  <c r="C29" i="6"/>
  <c r="C28" i="6"/>
  <c r="C27" i="6"/>
  <c r="C26" i="6"/>
  <c r="C25" i="6"/>
  <c r="C24" i="6"/>
  <c r="C23" i="6"/>
  <c r="C22" i="6"/>
  <c r="C21" i="6"/>
  <c r="C20" i="6"/>
  <c r="C19" i="6"/>
  <c r="C18" i="6"/>
  <c r="C7" i="6"/>
  <c r="C11" i="6"/>
  <c r="C12" i="6"/>
  <c r="C13" i="6"/>
  <c r="C14" i="6"/>
  <c r="C15" i="6"/>
  <c r="C16" i="6"/>
  <c r="C17" i="6"/>
  <c r="J13" i="6"/>
  <c r="O13" i="6"/>
  <c r="O11" i="6"/>
  <c r="J7" i="6"/>
  <c r="O7" i="6"/>
  <c r="E6" i="6"/>
  <c r="F6" i="6"/>
  <c r="G6" i="6"/>
  <c r="I6" i="6"/>
  <c r="J6" i="6"/>
  <c r="K6" i="6"/>
  <c r="M6" i="6"/>
  <c r="N6" i="6"/>
  <c r="O6" i="6"/>
  <c r="T6" i="6"/>
  <c r="V6" i="6"/>
  <c r="W5" i="3" l="1"/>
  <c r="W7" i="8" s="1"/>
  <c r="X5" i="3"/>
  <c r="X7" i="8" s="1"/>
  <c r="D5" i="3"/>
  <c r="D7" i="8" s="1"/>
  <c r="E5" i="3"/>
  <c r="E7" i="8" s="1"/>
  <c r="F5" i="3"/>
  <c r="F7" i="8" s="1"/>
  <c r="G5" i="3"/>
  <c r="G7" i="8" s="1"/>
  <c r="H5" i="3"/>
  <c r="H7" i="8" s="1"/>
  <c r="I5" i="3"/>
  <c r="I7" i="8" s="1"/>
  <c r="J5" i="3"/>
  <c r="J7" i="8" s="1"/>
  <c r="K5" i="3"/>
  <c r="K7" i="8" s="1"/>
  <c r="L5" i="3"/>
  <c r="L7" i="8" s="1"/>
  <c r="M5" i="3"/>
  <c r="M7" i="8" s="1"/>
  <c r="N5" i="3"/>
  <c r="N7" i="8" s="1"/>
  <c r="O5" i="3"/>
  <c r="O7" i="8" s="1"/>
  <c r="P5" i="3"/>
  <c r="P7" i="8" s="1"/>
  <c r="Q5" i="3"/>
  <c r="Q7" i="8" s="1"/>
  <c r="R5" i="3"/>
  <c r="R7" i="8" s="1"/>
  <c r="S5" i="3"/>
  <c r="S7" i="8" s="1"/>
  <c r="T5" i="3"/>
  <c r="T7" i="8" s="1"/>
  <c r="U5" i="3"/>
  <c r="U7" i="8" s="1"/>
  <c r="V5" i="3"/>
  <c r="V7" i="8" s="1"/>
  <c r="C5" i="3"/>
  <c r="C7" i="8" s="1"/>
  <c r="E143" i="3"/>
  <c r="E145" i="8" s="1"/>
  <c r="F143" i="3"/>
  <c r="F145" i="8" s="1"/>
  <c r="G143" i="3"/>
  <c r="G145" i="8" s="1"/>
  <c r="H143" i="3"/>
  <c r="H145" i="8" s="1"/>
  <c r="I143" i="3"/>
  <c r="I145" i="8" s="1"/>
  <c r="J143" i="3"/>
  <c r="J145" i="8" s="1"/>
  <c r="K143" i="3"/>
  <c r="K145" i="8" s="1"/>
  <c r="L143" i="3"/>
  <c r="L145" i="8" s="1"/>
  <c r="M143" i="3"/>
  <c r="M145" i="8" s="1"/>
  <c r="N143" i="3"/>
  <c r="N145" i="8" s="1"/>
  <c r="O143" i="3"/>
  <c r="O145" i="8" s="1"/>
  <c r="P143" i="3"/>
  <c r="P145" i="8" s="1"/>
  <c r="Q143" i="3"/>
  <c r="Q145" i="8" s="1"/>
  <c r="R143" i="3"/>
  <c r="R145" i="8" s="1"/>
  <c r="S143" i="3"/>
  <c r="S145" i="8" s="1"/>
  <c r="T143" i="3"/>
  <c r="T145" i="8" s="1"/>
  <c r="U143" i="3"/>
  <c r="U145" i="8" s="1"/>
  <c r="V143" i="3"/>
  <c r="V145" i="8" s="1"/>
  <c r="W143" i="3"/>
  <c r="W145" i="8" s="1"/>
  <c r="X143" i="3"/>
  <c r="X145" i="8" s="1"/>
  <c r="F142" i="3"/>
  <c r="F144" i="8" s="1"/>
  <c r="G142" i="3"/>
  <c r="G144" i="8" s="1"/>
  <c r="H142" i="3"/>
  <c r="H144" i="8" s="1"/>
  <c r="I142" i="3"/>
  <c r="I144" i="8" s="1"/>
  <c r="J142" i="3"/>
  <c r="J144" i="8" s="1"/>
  <c r="K142" i="3"/>
  <c r="K144" i="8" s="1"/>
  <c r="L142" i="3"/>
  <c r="L144" i="8" s="1"/>
  <c r="M142" i="3"/>
  <c r="M144" i="8" s="1"/>
  <c r="N142" i="3"/>
  <c r="N144" i="8" s="1"/>
  <c r="O142" i="3"/>
  <c r="O144" i="8" s="1"/>
  <c r="P142" i="3"/>
  <c r="P144" i="8" s="1"/>
  <c r="Q142" i="3"/>
  <c r="Q144" i="8" s="1"/>
  <c r="R142" i="3"/>
  <c r="R144" i="8" s="1"/>
  <c r="S142" i="3"/>
  <c r="S144" i="8" s="1"/>
  <c r="T142" i="3"/>
  <c r="T144" i="8" s="1"/>
  <c r="U142" i="3"/>
  <c r="U144" i="8" s="1"/>
  <c r="V142" i="3"/>
  <c r="V144" i="8" s="1"/>
  <c r="W142" i="3"/>
  <c r="W144" i="8" s="1"/>
  <c r="X142" i="3"/>
  <c r="X144" i="8" s="1"/>
  <c r="C20" i="3"/>
  <c r="C22" i="8" s="1"/>
  <c r="V6" i="3"/>
  <c r="V8" i="8" s="1"/>
  <c r="W6" i="3"/>
  <c r="W8" i="8" s="1"/>
  <c r="X6" i="3"/>
  <c r="X8" i="8" s="1"/>
  <c r="V7" i="3"/>
  <c r="V9" i="8" s="1"/>
  <c r="W7" i="3"/>
  <c r="W9" i="8" s="1"/>
  <c r="X7" i="3"/>
  <c r="X9" i="8" s="1"/>
  <c r="V8" i="3"/>
  <c r="V10" i="8" s="1"/>
  <c r="W8" i="3"/>
  <c r="W10" i="8" s="1"/>
  <c r="X8" i="3"/>
  <c r="X10" i="8" s="1"/>
  <c r="V9" i="3"/>
  <c r="V11" i="8" s="1"/>
  <c r="W9" i="3"/>
  <c r="W11" i="8" s="1"/>
  <c r="X9" i="3"/>
  <c r="X11" i="8" s="1"/>
  <c r="V10" i="3"/>
  <c r="V12" i="8" s="1"/>
  <c r="W10" i="3"/>
  <c r="W12" i="8" s="1"/>
  <c r="X10" i="3"/>
  <c r="X12" i="8" s="1"/>
  <c r="V11" i="3"/>
  <c r="V13" i="8" s="1"/>
  <c r="W11" i="3"/>
  <c r="W13" i="8" s="1"/>
  <c r="X11" i="3"/>
  <c r="X13" i="8" s="1"/>
  <c r="V12" i="3"/>
  <c r="V14" i="8" s="1"/>
  <c r="W12" i="3"/>
  <c r="W14" i="8" s="1"/>
  <c r="X12" i="3"/>
  <c r="X14" i="8" s="1"/>
  <c r="V13" i="3"/>
  <c r="V15" i="8" s="1"/>
  <c r="W13" i="3"/>
  <c r="W15" i="8" s="1"/>
  <c r="X13" i="3"/>
  <c r="X15" i="8" s="1"/>
  <c r="V14" i="3"/>
  <c r="V16" i="8" s="1"/>
  <c r="W14" i="3"/>
  <c r="W16" i="8" s="1"/>
  <c r="X14" i="3"/>
  <c r="X16" i="8" s="1"/>
  <c r="V15" i="3"/>
  <c r="V17" i="8" s="1"/>
  <c r="W15" i="3"/>
  <c r="W17" i="8" s="1"/>
  <c r="X15" i="3"/>
  <c r="X17" i="8" s="1"/>
  <c r="V16" i="3"/>
  <c r="V18" i="8" s="1"/>
  <c r="W16" i="3"/>
  <c r="W18" i="8" s="1"/>
  <c r="X16" i="3"/>
  <c r="X18" i="8" s="1"/>
  <c r="V17" i="3"/>
  <c r="V19" i="8" s="1"/>
  <c r="W17" i="3"/>
  <c r="W19" i="8" s="1"/>
  <c r="X17" i="3"/>
  <c r="X19" i="8" s="1"/>
  <c r="V18" i="3"/>
  <c r="V20" i="8" s="1"/>
  <c r="W18" i="3"/>
  <c r="W20" i="8" s="1"/>
  <c r="X18" i="3"/>
  <c r="X20" i="8" s="1"/>
  <c r="V19" i="3"/>
  <c r="V21" i="8" s="1"/>
  <c r="W19" i="3"/>
  <c r="W21" i="8" s="1"/>
  <c r="X19" i="3"/>
  <c r="X21" i="8" s="1"/>
  <c r="V20" i="3"/>
  <c r="V22" i="8" s="1"/>
  <c r="W20" i="3"/>
  <c r="W22" i="8" s="1"/>
  <c r="X20" i="3"/>
  <c r="X22" i="8" s="1"/>
  <c r="V21" i="3"/>
  <c r="V23" i="8" s="1"/>
  <c r="W21" i="3"/>
  <c r="W23" i="8" s="1"/>
  <c r="X21" i="3"/>
  <c r="X23" i="8" s="1"/>
  <c r="V22" i="3"/>
  <c r="V24" i="8" s="1"/>
  <c r="W22" i="3"/>
  <c r="W24" i="8" s="1"/>
  <c r="X22" i="3"/>
  <c r="X24" i="8" s="1"/>
  <c r="V23" i="3"/>
  <c r="V25" i="8" s="1"/>
  <c r="W23" i="3"/>
  <c r="W25" i="8" s="1"/>
  <c r="X23" i="3"/>
  <c r="X25" i="8" s="1"/>
  <c r="V24" i="3"/>
  <c r="V26" i="8" s="1"/>
  <c r="W24" i="3"/>
  <c r="W26" i="8" s="1"/>
  <c r="X24" i="3"/>
  <c r="X26" i="8" s="1"/>
  <c r="V25" i="3"/>
  <c r="V27" i="8" s="1"/>
  <c r="W25" i="3"/>
  <c r="W27" i="8" s="1"/>
  <c r="X25" i="3"/>
  <c r="X27" i="8" s="1"/>
  <c r="V26" i="3"/>
  <c r="V28" i="8" s="1"/>
  <c r="W26" i="3"/>
  <c r="W28" i="8" s="1"/>
  <c r="X26" i="3"/>
  <c r="X28" i="8" s="1"/>
  <c r="V27" i="3"/>
  <c r="V29" i="8" s="1"/>
  <c r="W27" i="3"/>
  <c r="W29" i="8" s="1"/>
  <c r="X27" i="3"/>
  <c r="X29" i="8" s="1"/>
  <c r="V28" i="3"/>
  <c r="V30" i="8" s="1"/>
  <c r="W28" i="3"/>
  <c r="W30" i="8" s="1"/>
  <c r="X28" i="3"/>
  <c r="X30" i="8" s="1"/>
  <c r="V29" i="3"/>
  <c r="V31" i="8" s="1"/>
  <c r="W29" i="3"/>
  <c r="W31" i="8" s="1"/>
  <c r="X29" i="3"/>
  <c r="X31" i="8" s="1"/>
  <c r="V30" i="3"/>
  <c r="V32" i="8" s="1"/>
  <c r="W30" i="3"/>
  <c r="W32" i="8" s="1"/>
  <c r="X30" i="3"/>
  <c r="X32" i="8" s="1"/>
  <c r="V31" i="3"/>
  <c r="V33" i="8" s="1"/>
  <c r="W31" i="3"/>
  <c r="W33" i="8" s="1"/>
  <c r="X31" i="3"/>
  <c r="X33" i="8" s="1"/>
  <c r="V32" i="3"/>
  <c r="V34" i="8" s="1"/>
  <c r="W32" i="3"/>
  <c r="W34" i="8" s="1"/>
  <c r="X32" i="3"/>
  <c r="X34" i="8" s="1"/>
  <c r="V33" i="3"/>
  <c r="V35" i="8" s="1"/>
  <c r="W33" i="3"/>
  <c r="W35" i="8" s="1"/>
  <c r="X33" i="3"/>
  <c r="X35" i="8" s="1"/>
  <c r="V34" i="3"/>
  <c r="V36" i="8" s="1"/>
  <c r="W34" i="3"/>
  <c r="W36" i="8" s="1"/>
  <c r="X34" i="3"/>
  <c r="X36" i="8" s="1"/>
  <c r="V35" i="3"/>
  <c r="V37" i="8" s="1"/>
  <c r="W35" i="3"/>
  <c r="W37" i="8" s="1"/>
  <c r="X35" i="3"/>
  <c r="X37" i="8" s="1"/>
  <c r="V36" i="3"/>
  <c r="V38" i="8" s="1"/>
  <c r="W36" i="3"/>
  <c r="W38" i="8" s="1"/>
  <c r="X36" i="3"/>
  <c r="X38" i="8" s="1"/>
  <c r="V37" i="3"/>
  <c r="V39" i="8" s="1"/>
  <c r="W37" i="3"/>
  <c r="W39" i="8" s="1"/>
  <c r="X37" i="3"/>
  <c r="X39" i="8" s="1"/>
  <c r="V38" i="3"/>
  <c r="V40" i="8" s="1"/>
  <c r="W38" i="3"/>
  <c r="W40" i="8" s="1"/>
  <c r="X38" i="3"/>
  <c r="X40" i="8" s="1"/>
  <c r="V39" i="3"/>
  <c r="V41" i="8" s="1"/>
  <c r="W39" i="3"/>
  <c r="W41" i="8" s="1"/>
  <c r="X39" i="3"/>
  <c r="X41" i="8" s="1"/>
  <c r="V40" i="3"/>
  <c r="V42" i="8" s="1"/>
  <c r="W40" i="3"/>
  <c r="W42" i="8" s="1"/>
  <c r="X40" i="3"/>
  <c r="X42" i="8" s="1"/>
  <c r="V41" i="3"/>
  <c r="V43" i="8" s="1"/>
  <c r="W41" i="3"/>
  <c r="W43" i="8" s="1"/>
  <c r="X41" i="3"/>
  <c r="X43" i="8" s="1"/>
  <c r="V42" i="3"/>
  <c r="V44" i="8" s="1"/>
  <c r="W42" i="3"/>
  <c r="W44" i="8" s="1"/>
  <c r="X42" i="3"/>
  <c r="X44" i="8" s="1"/>
  <c r="V43" i="3"/>
  <c r="V45" i="8" s="1"/>
  <c r="W43" i="3"/>
  <c r="W45" i="8" s="1"/>
  <c r="X43" i="3"/>
  <c r="X45" i="8" s="1"/>
  <c r="V44" i="3"/>
  <c r="V46" i="8" s="1"/>
  <c r="W44" i="3"/>
  <c r="W46" i="8" s="1"/>
  <c r="X44" i="3"/>
  <c r="X46" i="8" s="1"/>
  <c r="V45" i="3"/>
  <c r="V47" i="8" s="1"/>
  <c r="W45" i="3"/>
  <c r="W47" i="8" s="1"/>
  <c r="X45" i="3"/>
  <c r="X47" i="8" s="1"/>
  <c r="V46" i="3"/>
  <c r="V48" i="8" s="1"/>
  <c r="W46" i="3"/>
  <c r="W48" i="8" s="1"/>
  <c r="X46" i="3"/>
  <c r="X48" i="8" s="1"/>
  <c r="V47" i="3"/>
  <c r="V49" i="8" s="1"/>
  <c r="W47" i="3"/>
  <c r="W49" i="8" s="1"/>
  <c r="X47" i="3"/>
  <c r="X49" i="8" s="1"/>
  <c r="V48" i="3"/>
  <c r="V50" i="8" s="1"/>
  <c r="W48" i="3"/>
  <c r="W50" i="8" s="1"/>
  <c r="X48" i="3"/>
  <c r="X50" i="8" s="1"/>
  <c r="V49" i="3"/>
  <c r="V51" i="8" s="1"/>
  <c r="W49" i="3"/>
  <c r="W51" i="8" s="1"/>
  <c r="X49" i="3"/>
  <c r="X51" i="8" s="1"/>
  <c r="V50" i="3"/>
  <c r="V52" i="8" s="1"/>
  <c r="W50" i="3"/>
  <c r="W52" i="8" s="1"/>
  <c r="X50" i="3"/>
  <c r="X52" i="8" s="1"/>
  <c r="V51" i="3"/>
  <c r="V53" i="8" s="1"/>
  <c r="W51" i="3"/>
  <c r="W53" i="8" s="1"/>
  <c r="X51" i="3"/>
  <c r="X53" i="8" s="1"/>
  <c r="V52" i="3"/>
  <c r="V54" i="8" s="1"/>
  <c r="W52" i="3"/>
  <c r="W54" i="8" s="1"/>
  <c r="X52" i="3"/>
  <c r="X54" i="8" s="1"/>
  <c r="V53" i="3"/>
  <c r="V55" i="8" s="1"/>
  <c r="W53" i="3"/>
  <c r="W55" i="8" s="1"/>
  <c r="X53" i="3"/>
  <c r="X55" i="8" s="1"/>
  <c r="V54" i="3"/>
  <c r="V56" i="8" s="1"/>
  <c r="W54" i="3"/>
  <c r="W56" i="8" s="1"/>
  <c r="X54" i="3"/>
  <c r="X56" i="8" s="1"/>
  <c r="V55" i="3"/>
  <c r="V57" i="8" s="1"/>
  <c r="W55" i="3"/>
  <c r="W57" i="8" s="1"/>
  <c r="X55" i="3"/>
  <c r="X57" i="8" s="1"/>
  <c r="V56" i="3"/>
  <c r="V58" i="8" s="1"/>
  <c r="W56" i="3"/>
  <c r="W58" i="8" s="1"/>
  <c r="X56" i="3"/>
  <c r="X58" i="8" s="1"/>
  <c r="V57" i="3"/>
  <c r="V59" i="8" s="1"/>
  <c r="W57" i="3"/>
  <c r="W59" i="8" s="1"/>
  <c r="X57" i="3"/>
  <c r="X59" i="8" s="1"/>
  <c r="V58" i="3"/>
  <c r="V60" i="8" s="1"/>
  <c r="W58" i="3"/>
  <c r="W60" i="8" s="1"/>
  <c r="X58" i="3"/>
  <c r="X60" i="8" s="1"/>
  <c r="V59" i="3"/>
  <c r="V61" i="8" s="1"/>
  <c r="W59" i="3"/>
  <c r="W61" i="8" s="1"/>
  <c r="X59" i="3"/>
  <c r="X61" i="8" s="1"/>
  <c r="V60" i="3"/>
  <c r="V62" i="8" s="1"/>
  <c r="W60" i="3"/>
  <c r="W62" i="8" s="1"/>
  <c r="X60" i="3"/>
  <c r="X62" i="8" s="1"/>
  <c r="V61" i="3"/>
  <c r="V63" i="8" s="1"/>
  <c r="W61" i="3"/>
  <c r="W63" i="8" s="1"/>
  <c r="X61" i="3"/>
  <c r="X63" i="8" s="1"/>
  <c r="V62" i="3"/>
  <c r="V64" i="8" s="1"/>
  <c r="W62" i="3"/>
  <c r="W64" i="8" s="1"/>
  <c r="X62" i="3"/>
  <c r="X64" i="8" s="1"/>
  <c r="V63" i="3"/>
  <c r="V65" i="8" s="1"/>
  <c r="W63" i="3"/>
  <c r="W65" i="8" s="1"/>
  <c r="X63" i="3"/>
  <c r="X65" i="8" s="1"/>
  <c r="V64" i="3"/>
  <c r="V66" i="8" s="1"/>
  <c r="W64" i="3"/>
  <c r="W66" i="8" s="1"/>
  <c r="X64" i="3"/>
  <c r="X66" i="8" s="1"/>
  <c r="V65" i="3"/>
  <c r="V67" i="8" s="1"/>
  <c r="W65" i="3"/>
  <c r="W67" i="8" s="1"/>
  <c r="X65" i="3"/>
  <c r="X67" i="8" s="1"/>
  <c r="V66" i="3"/>
  <c r="V68" i="8" s="1"/>
  <c r="W66" i="3"/>
  <c r="W68" i="8" s="1"/>
  <c r="X66" i="3"/>
  <c r="X68" i="8" s="1"/>
  <c r="V67" i="3"/>
  <c r="V69" i="8" s="1"/>
  <c r="W67" i="3"/>
  <c r="W69" i="8" s="1"/>
  <c r="X67" i="3"/>
  <c r="X69" i="8" s="1"/>
  <c r="V68" i="3"/>
  <c r="V70" i="8" s="1"/>
  <c r="W68" i="3"/>
  <c r="W70" i="8" s="1"/>
  <c r="X68" i="3"/>
  <c r="X70" i="8" s="1"/>
  <c r="V69" i="3"/>
  <c r="V71" i="8" s="1"/>
  <c r="W69" i="3"/>
  <c r="W71" i="8" s="1"/>
  <c r="X69" i="3"/>
  <c r="X71" i="8" s="1"/>
  <c r="V70" i="3"/>
  <c r="V72" i="8" s="1"/>
  <c r="W70" i="3"/>
  <c r="W72" i="8" s="1"/>
  <c r="X70" i="3"/>
  <c r="X72" i="8" s="1"/>
  <c r="V71" i="3"/>
  <c r="V73" i="8" s="1"/>
  <c r="W71" i="3"/>
  <c r="W73" i="8" s="1"/>
  <c r="X71" i="3"/>
  <c r="X73" i="8" s="1"/>
  <c r="V72" i="3"/>
  <c r="V74" i="8" s="1"/>
  <c r="W72" i="3"/>
  <c r="W74" i="8" s="1"/>
  <c r="X72" i="3"/>
  <c r="X74" i="8" s="1"/>
  <c r="V73" i="3"/>
  <c r="V75" i="8" s="1"/>
  <c r="W73" i="3"/>
  <c r="W75" i="8" s="1"/>
  <c r="X73" i="3"/>
  <c r="X75" i="8" s="1"/>
  <c r="V74" i="3"/>
  <c r="V76" i="8" s="1"/>
  <c r="W74" i="3"/>
  <c r="W76" i="8" s="1"/>
  <c r="X74" i="3"/>
  <c r="X76" i="8" s="1"/>
  <c r="V75" i="3"/>
  <c r="V77" i="8" s="1"/>
  <c r="W75" i="3"/>
  <c r="W77" i="8" s="1"/>
  <c r="X75" i="3"/>
  <c r="X77" i="8" s="1"/>
  <c r="V76" i="3"/>
  <c r="V78" i="8" s="1"/>
  <c r="W76" i="3"/>
  <c r="W78" i="8" s="1"/>
  <c r="X76" i="3"/>
  <c r="X78" i="8" s="1"/>
  <c r="V77" i="3"/>
  <c r="V79" i="8" s="1"/>
  <c r="W77" i="3"/>
  <c r="W79" i="8" s="1"/>
  <c r="X77" i="3"/>
  <c r="X79" i="8" s="1"/>
  <c r="V78" i="3"/>
  <c r="V80" i="8" s="1"/>
  <c r="W78" i="3"/>
  <c r="W80" i="8" s="1"/>
  <c r="X78" i="3"/>
  <c r="X80" i="8" s="1"/>
  <c r="V79" i="3"/>
  <c r="V81" i="8" s="1"/>
  <c r="W79" i="3"/>
  <c r="W81" i="8" s="1"/>
  <c r="X79" i="3"/>
  <c r="X81" i="8" s="1"/>
  <c r="V80" i="3"/>
  <c r="V82" i="8" s="1"/>
  <c r="W80" i="3"/>
  <c r="W82" i="8" s="1"/>
  <c r="X80" i="3"/>
  <c r="X82" i="8" s="1"/>
  <c r="V81" i="3"/>
  <c r="V83" i="8" s="1"/>
  <c r="W81" i="3"/>
  <c r="W83" i="8" s="1"/>
  <c r="X81" i="3"/>
  <c r="X83" i="8" s="1"/>
  <c r="V82" i="3"/>
  <c r="V84" i="8" s="1"/>
  <c r="W82" i="3"/>
  <c r="W84" i="8" s="1"/>
  <c r="X82" i="3"/>
  <c r="X84" i="8" s="1"/>
  <c r="V83" i="3"/>
  <c r="V85" i="8" s="1"/>
  <c r="W83" i="3"/>
  <c r="W85" i="8" s="1"/>
  <c r="X83" i="3"/>
  <c r="X85" i="8" s="1"/>
  <c r="V84" i="3"/>
  <c r="V86" i="8" s="1"/>
  <c r="W84" i="3"/>
  <c r="W86" i="8" s="1"/>
  <c r="X84" i="3"/>
  <c r="X86" i="8" s="1"/>
  <c r="V85" i="3"/>
  <c r="V87" i="8" s="1"/>
  <c r="W85" i="3"/>
  <c r="W87" i="8" s="1"/>
  <c r="X85" i="3"/>
  <c r="X87" i="8" s="1"/>
  <c r="V86" i="3"/>
  <c r="V88" i="8" s="1"/>
  <c r="W86" i="3"/>
  <c r="W88" i="8" s="1"/>
  <c r="X86" i="3"/>
  <c r="X88" i="8" s="1"/>
  <c r="V87" i="3"/>
  <c r="V89" i="8" s="1"/>
  <c r="W87" i="3"/>
  <c r="W89" i="8" s="1"/>
  <c r="X87" i="3"/>
  <c r="X89" i="8" s="1"/>
  <c r="V88" i="3"/>
  <c r="V90" i="8" s="1"/>
  <c r="W88" i="3"/>
  <c r="W90" i="8" s="1"/>
  <c r="X88" i="3"/>
  <c r="X90" i="8" s="1"/>
  <c r="V89" i="3"/>
  <c r="V91" i="8" s="1"/>
  <c r="W89" i="3"/>
  <c r="W91" i="8" s="1"/>
  <c r="X89" i="3"/>
  <c r="X91" i="8" s="1"/>
  <c r="V90" i="3"/>
  <c r="V92" i="8" s="1"/>
  <c r="W90" i="3"/>
  <c r="W92" i="8" s="1"/>
  <c r="X90" i="3"/>
  <c r="X92" i="8" s="1"/>
  <c r="V91" i="3"/>
  <c r="V93" i="8" s="1"/>
  <c r="W91" i="3"/>
  <c r="W93" i="8" s="1"/>
  <c r="X91" i="3"/>
  <c r="X93" i="8" s="1"/>
  <c r="V92" i="3"/>
  <c r="V94" i="8" s="1"/>
  <c r="W92" i="3"/>
  <c r="W94" i="8" s="1"/>
  <c r="X92" i="3"/>
  <c r="X94" i="8" s="1"/>
  <c r="V93" i="3"/>
  <c r="V95" i="8" s="1"/>
  <c r="W93" i="3"/>
  <c r="W95" i="8" s="1"/>
  <c r="X93" i="3"/>
  <c r="X95" i="8" s="1"/>
  <c r="V94" i="3"/>
  <c r="V96" i="8" s="1"/>
  <c r="W94" i="3"/>
  <c r="W96" i="8" s="1"/>
  <c r="X94" i="3"/>
  <c r="X96" i="8" s="1"/>
  <c r="V95" i="3"/>
  <c r="V97" i="8" s="1"/>
  <c r="W95" i="3"/>
  <c r="W97" i="8" s="1"/>
  <c r="X95" i="3"/>
  <c r="X97" i="8" s="1"/>
  <c r="V96" i="3"/>
  <c r="V98" i="8" s="1"/>
  <c r="W96" i="3"/>
  <c r="W98" i="8" s="1"/>
  <c r="X96" i="3"/>
  <c r="X98" i="8" s="1"/>
  <c r="V97" i="3"/>
  <c r="V99" i="8" s="1"/>
  <c r="W97" i="3"/>
  <c r="W99" i="8" s="1"/>
  <c r="X97" i="3"/>
  <c r="X99" i="8" s="1"/>
  <c r="V98" i="3"/>
  <c r="V100" i="8" s="1"/>
  <c r="W98" i="3"/>
  <c r="W100" i="8" s="1"/>
  <c r="X98" i="3"/>
  <c r="X100" i="8" s="1"/>
  <c r="V99" i="3"/>
  <c r="V101" i="8" s="1"/>
  <c r="W99" i="3"/>
  <c r="W101" i="8" s="1"/>
  <c r="X99" i="3"/>
  <c r="X101" i="8" s="1"/>
  <c r="V100" i="3"/>
  <c r="V102" i="8" s="1"/>
  <c r="W100" i="3"/>
  <c r="W102" i="8" s="1"/>
  <c r="X100" i="3"/>
  <c r="X102" i="8" s="1"/>
  <c r="V101" i="3"/>
  <c r="V103" i="8" s="1"/>
  <c r="W101" i="3"/>
  <c r="W103" i="8" s="1"/>
  <c r="X101" i="3"/>
  <c r="X103" i="8" s="1"/>
  <c r="V102" i="3"/>
  <c r="V104" i="8" s="1"/>
  <c r="W102" i="3"/>
  <c r="W104" i="8" s="1"/>
  <c r="X102" i="3"/>
  <c r="X104" i="8" s="1"/>
  <c r="V103" i="3"/>
  <c r="V105" i="8" s="1"/>
  <c r="W103" i="3"/>
  <c r="W105" i="8" s="1"/>
  <c r="X103" i="3"/>
  <c r="X105" i="8" s="1"/>
  <c r="V104" i="3"/>
  <c r="V106" i="8" s="1"/>
  <c r="W104" i="3"/>
  <c r="W106" i="8" s="1"/>
  <c r="X104" i="3"/>
  <c r="X106" i="8" s="1"/>
  <c r="V105" i="3"/>
  <c r="V107" i="8" s="1"/>
  <c r="W105" i="3"/>
  <c r="W107" i="8" s="1"/>
  <c r="X105" i="3"/>
  <c r="X107" i="8" s="1"/>
  <c r="V106" i="3"/>
  <c r="V108" i="8" s="1"/>
  <c r="W106" i="3"/>
  <c r="W108" i="8" s="1"/>
  <c r="X106" i="3"/>
  <c r="X108" i="8" s="1"/>
  <c r="V107" i="3"/>
  <c r="V109" i="8" s="1"/>
  <c r="W107" i="3"/>
  <c r="W109" i="8" s="1"/>
  <c r="X107" i="3"/>
  <c r="X109" i="8" s="1"/>
  <c r="V108" i="3"/>
  <c r="V110" i="8" s="1"/>
  <c r="W108" i="3"/>
  <c r="W110" i="8" s="1"/>
  <c r="X108" i="3"/>
  <c r="X110" i="8" s="1"/>
  <c r="V109" i="3"/>
  <c r="V111" i="8" s="1"/>
  <c r="W109" i="3"/>
  <c r="W111" i="8" s="1"/>
  <c r="X109" i="3"/>
  <c r="X111" i="8" s="1"/>
  <c r="V110" i="3"/>
  <c r="V112" i="8" s="1"/>
  <c r="W110" i="3"/>
  <c r="W112" i="8" s="1"/>
  <c r="X110" i="3"/>
  <c r="X112" i="8" s="1"/>
  <c r="V111" i="3"/>
  <c r="V113" i="8" s="1"/>
  <c r="W111" i="3"/>
  <c r="W113" i="8" s="1"/>
  <c r="X111" i="3"/>
  <c r="X113" i="8" s="1"/>
  <c r="V112" i="3"/>
  <c r="V114" i="8" s="1"/>
  <c r="W112" i="3"/>
  <c r="W114" i="8" s="1"/>
  <c r="X112" i="3"/>
  <c r="X114" i="8" s="1"/>
  <c r="V113" i="3"/>
  <c r="V115" i="8" s="1"/>
  <c r="W113" i="3"/>
  <c r="W115" i="8" s="1"/>
  <c r="X113" i="3"/>
  <c r="X115" i="8" s="1"/>
  <c r="V114" i="3"/>
  <c r="V116" i="8" s="1"/>
  <c r="W114" i="3"/>
  <c r="W116" i="8" s="1"/>
  <c r="X114" i="3"/>
  <c r="X116" i="8" s="1"/>
  <c r="V115" i="3"/>
  <c r="V117" i="8" s="1"/>
  <c r="W115" i="3"/>
  <c r="W117" i="8" s="1"/>
  <c r="X115" i="3"/>
  <c r="X117" i="8" s="1"/>
  <c r="V116" i="3"/>
  <c r="V118" i="8" s="1"/>
  <c r="W116" i="3"/>
  <c r="W118" i="8" s="1"/>
  <c r="X116" i="3"/>
  <c r="X118" i="8" s="1"/>
  <c r="V117" i="3"/>
  <c r="V119" i="8" s="1"/>
  <c r="W117" i="3"/>
  <c r="W119" i="8" s="1"/>
  <c r="X117" i="3"/>
  <c r="X119" i="8" s="1"/>
  <c r="V118" i="3"/>
  <c r="V120" i="8" s="1"/>
  <c r="W118" i="3"/>
  <c r="W120" i="8" s="1"/>
  <c r="X118" i="3"/>
  <c r="X120" i="8" s="1"/>
  <c r="V119" i="3"/>
  <c r="V121" i="8" s="1"/>
  <c r="W119" i="3"/>
  <c r="W121" i="8" s="1"/>
  <c r="X119" i="3"/>
  <c r="X121" i="8" s="1"/>
  <c r="V120" i="3"/>
  <c r="V122" i="8" s="1"/>
  <c r="W120" i="3"/>
  <c r="W122" i="8" s="1"/>
  <c r="X120" i="3"/>
  <c r="X122" i="8" s="1"/>
  <c r="V121" i="3"/>
  <c r="V123" i="8" s="1"/>
  <c r="W121" i="3"/>
  <c r="W123" i="8" s="1"/>
  <c r="X121" i="3"/>
  <c r="X123" i="8" s="1"/>
  <c r="V122" i="3"/>
  <c r="V124" i="8" s="1"/>
  <c r="W122" i="3"/>
  <c r="W124" i="8" s="1"/>
  <c r="X122" i="3"/>
  <c r="X124" i="8" s="1"/>
  <c r="V123" i="3"/>
  <c r="V125" i="8" s="1"/>
  <c r="W123" i="3"/>
  <c r="W125" i="8" s="1"/>
  <c r="X123" i="3"/>
  <c r="X125" i="8" s="1"/>
  <c r="V124" i="3"/>
  <c r="V126" i="8" s="1"/>
  <c r="W124" i="3"/>
  <c r="W126" i="8" s="1"/>
  <c r="X124" i="3"/>
  <c r="X126" i="8" s="1"/>
  <c r="V125" i="3"/>
  <c r="V127" i="8" s="1"/>
  <c r="W125" i="3"/>
  <c r="W127" i="8" s="1"/>
  <c r="X125" i="3"/>
  <c r="X127" i="8" s="1"/>
  <c r="V126" i="3"/>
  <c r="V128" i="8" s="1"/>
  <c r="W126" i="3"/>
  <c r="W128" i="8" s="1"/>
  <c r="X126" i="3"/>
  <c r="X128" i="8" s="1"/>
  <c r="V127" i="3"/>
  <c r="V129" i="8" s="1"/>
  <c r="W127" i="3"/>
  <c r="W129" i="8" s="1"/>
  <c r="X127" i="3"/>
  <c r="X129" i="8" s="1"/>
  <c r="V128" i="3"/>
  <c r="V130" i="8" s="1"/>
  <c r="W128" i="3"/>
  <c r="W130" i="8" s="1"/>
  <c r="X128" i="3"/>
  <c r="X130" i="8" s="1"/>
  <c r="V129" i="3"/>
  <c r="V131" i="8" s="1"/>
  <c r="W129" i="3"/>
  <c r="W131" i="8" s="1"/>
  <c r="X129" i="3"/>
  <c r="X131" i="8" s="1"/>
  <c r="V130" i="3"/>
  <c r="V132" i="8" s="1"/>
  <c r="W130" i="3"/>
  <c r="W132" i="8" s="1"/>
  <c r="X130" i="3"/>
  <c r="X132" i="8" s="1"/>
  <c r="V131" i="3"/>
  <c r="V133" i="8" s="1"/>
  <c r="W131" i="3"/>
  <c r="W133" i="8" s="1"/>
  <c r="X131" i="3"/>
  <c r="X133" i="8" s="1"/>
  <c r="V132" i="3"/>
  <c r="V134" i="8" s="1"/>
  <c r="W132" i="3"/>
  <c r="W134" i="8" s="1"/>
  <c r="X132" i="3"/>
  <c r="X134" i="8" s="1"/>
  <c r="V133" i="3"/>
  <c r="V135" i="8" s="1"/>
  <c r="W133" i="3"/>
  <c r="W135" i="8" s="1"/>
  <c r="X133" i="3"/>
  <c r="X135" i="8" s="1"/>
  <c r="V134" i="3"/>
  <c r="V136" i="8" s="1"/>
  <c r="W134" i="3"/>
  <c r="W136" i="8" s="1"/>
  <c r="X134" i="3"/>
  <c r="X136" i="8" s="1"/>
  <c r="V135" i="3"/>
  <c r="V137" i="8" s="1"/>
  <c r="W135" i="3"/>
  <c r="W137" i="8" s="1"/>
  <c r="X135" i="3"/>
  <c r="X137" i="8" s="1"/>
  <c r="V136" i="3"/>
  <c r="V138" i="8" s="1"/>
  <c r="W136" i="3"/>
  <c r="W138" i="8" s="1"/>
  <c r="X136" i="3"/>
  <c r="X138" i="8" s="1"/>
  <c r="V137" i="3"/>
  <c r="V139" i="8" s="1"/>
  <c r="W137" i="3"/>
  <c r="W139" i="8" s="1"/>
  <c r="X137" i="3"/>
  <c r="X139" i="8" s="1"/>
  <c r="V138" i="3"/>
  <c r="V140" i="8" s="1"/>
  <c r="W138" i="3"/>
  <c r="W140" i="8" s="1"/>
  <c r="X138" i="3"/>
  <c r="X140" i="8" s="1"/>
  <c r="V139" i="3"/>
  <c r="V141" i="8" s="1"/>
  <c r="W139" i="3"/>
  <c r="W141" i="8" s="1"/>
  <c r="X139" i="3"/>
  <c r="X141" i="8" s="1"/>
  <c r="V140" i="3"/>
  <c r="V142" i="8" s="1"/>
  <c r="W140" i="3"/>
  <c r="W142" i="8" s="1"/>
  <c r="X140" i="3"/>
  <c r="X142" i="8" s="1"/>
  <c r="V141" i="3"/>
  <c r="V143" i="8" s="1"/>
  <c r="W141" i="3"/>
  <c r="W143" i="8" s="1"/>
  <c r="X141" i="3"/>
  <c r="X143" i="8" s="1"/>
  <c r="E134" i="3"/>
  <c r="E136" i="8" s="1"/>
  <c r="F134" i="3"/>
  <c r="F136" i="8" s="1"/>
  <c r="G134" i="3"/>
  <c r="G136" i="8" s="1"/>
  <c r="H134" i="3"/>
  <c r="H136" i="8" s="1"/>
  <c r="I134" i="3"/>
  <c r="I136" i="8" s="1"/>
  <c r="J134" i="3"/>
  <c r="J136" i="8" s="1"/>
  <c r="K134" i="3"/>
  <c r="K136" i="8" s="1"/>
  <c r="L134" i="3"/>
  <c r="L136" i="8" s="1"/>
  <c r="M134" i="3"/>
  <c r="M136" i="8" s="1"/>
  <c r="N134" i="3"/>
  <c r="N136" i="8" s="1"/>
  <c r="O134" i="3"/>
  <c r="O136" i="8" s="1"/>
  <c r="P134" i="3"/>
  <c r="P136" i="8" s="1"/>
  <c r="Q134" i="3"/>
  <c r="Q136" i="8" s="1"/>
  <c r="R134" i="3"/>
  <c r="R136" i="8" s="1"/>
  <c r="S134" i="3"/>
  <c r="S136" i="8" s="1"/>
  <c r="T134" i="3"/>
  <c r="T136" i="8" s="1"/>
  <c r="U134" i="3"/>
  <c r="U136" i="8" s="1"/>
  <c r="E135" i="3"/>
  <c r="E137" i="8" s="1"/>
  <c r="F135" i="3"/>
  <c r="F137" i="8" s="1"/>
  <c r="G135" i="3"/>
  <c r="G137" i="8" s="1"/>
  <c r="H135" i="3"/>
  <c r="H137" i="8" s="1"/>
  <c r="I135" i="3"/>
  <c r="I137" i="8" s="1"/>
  <c r="J135" i="3"/>
  <c r="J137" i="8" s="1"/>
  <c r="K135" i="3"/>
  <c r="K137" i="8" s="1"/>
  <c r="L135" i="3"/>
  <c r="L137" i="8" s="1"/>
  <c r="M135" i="3"/>
  <c r="M137" i="8" s="1"/>
  <c r="N135" i="3"/>
  <c r="N137" i="8" s="1"/>
  <c r="O135" i="3"/>
  <c r="O137" i="8" s="1"/>
  <c r="P135" i="3"/>
  <c r="P137" i="8" s="1"/>
  <c r="Q135" i="3"/>
  <c r="Q137" i="8" s="1"/>
  <c r="R135" i="3"/>
  <c r="R137" i="8" s="1"/>
  <c r="S135" i="3"/>
  <c r="S137" i="8" s="1"/>
  <c r="T135" i="3"/>
  <c r="T137" i="8" s="1"/>
  <c r="U135" i="3"/>
  <c r="U137" i="8" s="1"/>
  <c r="E136" i="3"/>
  <c r="E138" i="8" s="1"/>
  <c r="F136" i="3"/>
  <c r="F138" i="8" s="1"/>
  <c r="G136" i="3"/>
  <c r="G138" i="8" s="1"/>
  <c r="H136" i="3"/>
  <c r="H138" i="8" s="1"/>
  <c r="I136" i="3"/>
  <c r="I138" i="8" s="1"/>
  <c r="J136" i="3"/>
  <c r="J138" i="8" s="1"/>
  <c r="K136" i="3"/>
  <c r="K138" i="8" s="1"/>
  <c r="L136" i="3"/>
  <c r="L138" i="8" s="1"/>
  <c r="M136" i="3"/>
  <c r="M138" i="8" s="1"/>
  <c r="N136" i="3"/>
  <c r="N138" i="8" s="1"/>
  <c r="O136" i="3"/>
  <c r="O138" i="8" s="1"/>
  <c r="P136" i="3"/>
  <c r="P138" i="8" s="1"/>
  <c r="Q136" i="3"/>
  <c r="Q138" i="8" s="1"/>
  <c r="R136" i="3"/>
  <c r="R138" i="8" s="1"/>
  <c r="S136" i="3"/>
  <c r="S138" i="8" s="1"/>
  <c r="T136" i="3"/>
  <c r="T138" i="8" s="1"/>
  <c r="U136" i="3"/>
  <c r="U138" i="8" s="1"/>
  <c r="E137" i="3"/>
  <c r="E139" i="8" s="1"/>
  <c r="F137" i="3"/>
  <c r="F139" i="8" s="1"/>
  <c r="G137" i="3"/>
  <c r="G139" i="8" s="1"/>
  <c r="H137" i="3"/>
  <c r="H139" i="8" s="1"/>
  <c r="I137" i="3"/>
  <c r="I139" i="8" s="1"/>
  <c r="J137" i="3"/>
  <c r="J139" i="8" s="1"/>
  <c r="K137" i="3"/>
  <c r="K139" i="8" s="1"/>
  <c r="L137" i="3"/>
  <c r="L139" i="8" s="1"/>
  <c r="M137" i="3"/>
  <c r="M139" i="8" s="1"/>
  <c r="N137" i="3"/>
  <c r="N139" i="8" s="1"/>
  <c r="O137" i="3"/>
  <c r="O139" i="8" s="1"/>
  <c r="P137" i="3"/>
  <c r="P139" i="8" s="1"/>
  <c r="Q137" i="3"/>
  <c r="Q139" i="8" s="1"/>
  <c r="R137" i="3"/>
  <c r="R139" i="8" s="1"/>
  <c r="S137" i="3"/>
  <c r="S139" i="8" s="1"/>
  <c r="T137" i="3"/>
  <c r="T139" i="8" s="1"/>
  <c r="U137" i="3"/>
  <c r="U139" i="8" s="1"/>
  <c r="E138" i="3"/>
  <c r="E140" i="8" s="1"/>
  <c r="F138" i="3"/>
  <c r="F140" i="8" s="1"/>
  <c r="G138" i="3"/>
  <c r="G140" i="8" s="1"/>
  <c r="H138" i="3"/>
  <c r="H140" i="8" s="1"/>
  <c r="I138" i="3"/>
  <c r="I140" i="8" s="1"/>
  <c r="J138" i="3"/>
  <c r="J140" i="8" s="1"/>
  <c r="K138" i="3"/>
  <c r="K140" i="8" s="1"/>
  <c r="L138" i="3"/>
  <c r="L140" i="8" s="1"/>
  <c r="M138" i="3"/>
  <c r="M140" i="8" s="1"/>
  <c r="N138" i="3"/>
  <c r="N140" i="8" s="1"/>
  <c r="O138" i="3"/>
  <c r="O140" i="8" s="1"/>
  <c r="P138" i="3"/>
  <c r="P140" i="8" s="1"/>
  <c r="Q138" i="3"/>
  <c r="Q140" i="8" s="1"/>
  <c r="R138" i="3"/>
  <c r="R140" i="8" s="1"/>
  <c r="S138" i="3"/>
  <c r="S140" i="8" s="1"/>
  <c r="T138" i="3"/>
  <c r="T140" i="8" s="1"/>
  <c r="U138" i="3"/>
  <c r="U140" i="8" s="1"/>
  <c r="E139" i="3"/>
  <c r="E141" i="8" s="1"/>
  <c r="F139" i="3"/>
  <c r="F141" i="8" s="1"/>
  <c r="G139" i="3"/>
  <c r="G141" i="8" s="1"/>
  <c r="H139" i="3"/>
  <c r="H141" i="8" s="1"/>
  <c r="I139" i="3"/>
  <c r="I141" i="8" s="1"/>
  <c r="J139" i="3"/>
  <c r="J141" i="8" s="1"/>
  <c r="K139" i="3"/>
  <c r="K141" i="8" s="1"/>
  <c r="L139" i="3"/>
  <c r="L141" i="8" s="1"/>
  <c r="M139" i="3"/>
  <c r="M141" i="8" s="1"/>
  <c r="N139" i="3"/>
  <c r="N141" i="8" s="1"/>
  <c r="O139" i="3"/>
  <c r="O141" i="8" s="1"/>
  <c r="P139" i="3"/>
  <c r="P141" i="8" s="1"/>
  <c r="Q139" i="3"/>
  <c r="Q141" i="8" s="1"/>
  <c r="R139" i="3"/>
  <c r="R141" i="8" s="1"/>
  <c r="S139" i="3"/>
  <c r="S141" i="8" s="1"/>
  <c r="T139" i="3"/>
  <c r="T141" i="8" s="1"/>
  <c r="U139" i="3"/>
  <c r="U141" i="8" s="1"/>
  <c r="E140" i="3"/>
  <c r="E142" i="8" s="1"/>
  <c r="F140" i="3"/>
  <c r="F142" i="8" s="1"/>
  <c r="G140" i="3"/>
  <c r="G142" i="8" s="1"/>
  <c r="H140" i="3"/>
  <c r="H142" i="8" s="1"/>
  <c r="I140" i="3"/>
  <c r="I142" i="8" s="1"/>
  <c r="J140" i="3"/>
  <c r="J142" i="8" s="1"/>
  <c r="K140" i="3"/>
  <c r="K142" i="8" s="1"/>
  <c r="L140" i="3"/>
  <c r="L142" i="8" s="1"/>
  <c r="M140" i="3"/>
  <c r="M142" i="8" s="1"/>
  <c r="N140" i="3"/>
  <c r="N142" i="8" s="1"/>
  <c r="O140" i="3"/>
  <c r="O142" i="8" s="1"/>
  <c r="P140" i="3"/>
  <c r="P142" i="8" s="1"/>
  <c r="Q140" i="3"/>
  <c r="Q142" i="8" s="1"/>
  <c r="R140" i="3"/>
  <c r="R142" i="8" s="1"/>
  <c r="S140" i="3"/>
  <c r="S142" i="8" s="1"/>
  <c r="T140" i="3"/>
  <c r="T142" i="8" s="1"/>
  <c r="U140" i="3"/>
  <c r="U142" i="8" s="1"/>
  <c r="E141" i="3"/>
  <c r="E143" i="8" s="1"/>
  <c r="F141" i="3"/>
  <c r="F143" i="8" s="1"/>
  <c r="G141" i="3"/>
  <c r="G143" i="8" s="1"/>
  <c r="H141" i="3"/>
  <c r="H143" i="8" s="1"/>
  <c r="I141" i="3"/>
  <c r="I143" i="8" s="1"/>
  <c r="J141" i="3"/>
  <c r="J143" i="8" s="1"/>
  <c r="K141" i="3"/>
  <c r="K143" i="8" s="1"/>
  <c r="L141" i="3"/>
  <c r="L143" i="8" s="1"/>
  <c r="M141" i="3"/>
  <c r="M143" i="8" s="1"/>
  <c r="N141" i="3"/>
  <c r="N143" i="8" s="1"/>
  <c r="O141" i="3"/>
  <c r="O143" i="8" s="1"/>
  <c r="P141" i="3"/>
  <c r="P143" i="8" s="1"/>
  <c r="Q141" i="3"/>
  <c r="Q143" i="8" s="1"/>
  <c r="R141" i="3"/>
  <c r="R143" i="8" s="1"/>
  <c r="S141" i="3"/>
  <c r="S143" i="8" s="1"/>
  <c r="T141" i="3"/>
  <c r="T143" i="8" s="1"/>
  <c r="U141" i="3"/>
  <c r="U143" i="8" s="1"/>
  <c r="E142" i="3"/>
  <c r="E144" i="8" s="1"/>
  <c r="E8" i="3"/>
  <c r="E10" i="8" s="1"/>
  <c r="F8" i="3"/>
  <c r="F10" i="8" s="1"/>
  <c r="G8" i="3"/>
  <c r="G10" i="8" s="1"/>
  <c r="H8" i="3"/>
  <c r="H10" i="8" s="1"/>
  <c r="I8" i="3"/>
  <c r="I10" i="8" s="1"/>
  <c r="J8" i="3"/>
  <c r="J10" i="8" s="1"/>
  <c r="K8" i="3"/>
  <c r="K10" i="8" s="1"/>
  <c r="L8" i="3"/>
  <c r="L10" i="8" s="1"/>
  <c r="M8" i="3"/>
  <c r="M10" i="8" s="1"/>
  <c r="N8" i="3"/>
  <c r="N10" i="8" s="1"/>
  <c r="O8" i="3"/>
  <c r="O10" i="8" s="1"/>
  <c r="P8" i="3"/>
  <c r="P10" i="8" s="1"/>
  <c r="Q8" i="3"/>
  <c r="Q10" i="8" s="1"/>
  <c r="R8" i="3"/>
  <c r="R10" i="8" s="1"/>
  <c r="S8" i="3"/>
  <c r="S10" i="8" s="1"/>
  <c r="T8" i="3"/>
  <c r="T10" i="8" s="1"/>
  <c r="U8" i="3"/>
  <c r="U10" i="8" s="1"/>
  <c r="E9" i="3"/>
  <c r="E11" i="8" s="1"/>
  <c r="F9" i="3"/>
  <c r="F11" i="8" s="1"/>
  <c r="G9" i="3"/>
  <c r="G11" i="8" s="1"/>
  <c r="H9" i="3"/>
  <c r="H11" i="8" s="1"/>
  <c r="I9" i="3"/>
  <c r="I11" i="8" s="1"/>
  <c r="J9" i="3"/>
  <c r="J11" i="8" s="1"/>
  <c r="K9" i="3"/>
  <c r="K11" i="8" s="1"/>
  <c r="L9" i="3"/>
  <c r="L11" i="8" s="1"/>
  <c r="M9" i="3"/>
  <c r="M11" i="8" s="1"/>
  <c r="N9" i="3"/>
  <c r="N11" i="8" s="1"/>
  <c r="O9" i="3"/>
  <c r="O11" i="8" s="1"/>
  <c r="P9" i="3"/>
  <c r="P11" i="8" s="1"/>
  <c r="Q9" i="3"/>
  <c r="Q11" i="8" s="1"/>
  <c r="R9" i="3"/>
  <c r="R11" i="8" s="1"/>
  <c r="S9" i="3"/>
  <c r="S11" i="8" s="1"/>
  <c r="T9" i="3"/>
  <c r="T11" i="8" s="1"/>
  <c r="U9" i="3"/>
  <c r="U11" i="8" s="1"/>
  <c r="E10" i="3"/>
  <c r="E12" i="8" s="1"/>
  <c r="F10" i="3"/>
  <c r="F12" i="8" s="1"/>
  <c r="G10" i="3"/>
  <c r="G12" i="8" s="1"/>
  <c r="H10" i="3"/>
  <c r="H12" i="8" s="1"/>
  <c r="I10" i="3"/>
  <c r="I12" i="8" s="1"/>
  <c r="J10" i="3"/>
  <c r="J12" i="8" s="1"/>
  <c r="K10" i="3"/>
  <c r="K12" i="8" s="1"/>
  <c r="L10" i="3"/>
  <c r="L12" i="8" s="1"/>
  <c r="M10" i="3"/>
  <c r="M12" i="8" s="1"/>
  <c r="N10" i="3"/>
  <c r="N12" i="8" s="1"/>
  <c r="O10" i="3"/>
  <c r="O12" i="8" s="1"/>
  <c r="P10" i="3"/>
  <c r="P12" i="8" s="1"/>
  <c r="Q10" i="3"/>
  <c r="Q12" i="8" s="1"/>
  <c r="R10" i="3"/>
  <c r="R12" i="8" s="1"/>
  <c r="S10" i="3"/>
  <c r="S12" i="8" s="1"/>
  <c r="T10" i="3"/>
  <c r="T12" i="8" s="1"/>
  <c r="U10" i="3"/>
  <c r="U12" i="8" s="1"/>
  <c r="E11" i="3"/>
  <c r="E13" i="8" s="1"/>
  <c r="F11" i="3"/>
  <c r="F13" i="8" s="1"/>
  <c r="G11" i="3"/>
  <c r="G13" i="8" s="1"/>
  <c r="H11" i="3"/>
  <c r="H13" i="8" s="1"/>
  <c r="I11" i="3"/>
  <c r="I13" i="8" s="1"/>
  <c r="J11" i="3"/>
  <c r="J13" i="8" s="1"/>
  <c r="K11" i="3"/>
  <c r="K13" i="8" s="1"/>
  <c r="L11" i="3"/>
  <c r="L13" i="8" s="1"/>
  <c r="M11" i="3"/>
  <c r="M13" i="8" s="1"/>
  <c r="N11" i="3"/>
  <c r="N13" i="8" s="1"/>
  <c r="O11" i="3"/>
  <c r="O13" i="8" s="1"/>
  <c r="P11" i="3"/>
  <c r="P13" i="8" s="1"/>
  <c r="Q11" i="3"/>
  <c r="Q13" i="8" s="1"/>
  <c r="R11" i="3"/>
  <c r="R13" i="8" s="1"/>
  <c r="S11" i="3"/>
  <c r="S13" i="8" s="1"/>
  <c r="T11" i="3"/>
  <c r="T13" i="8" s="1"/>
  <c r="U11" i="3"/>
  <c r="U13" i="8" s="1"/>
  <c r="E12" i="3"/>
  <c r="E14" i="8" s="1"/>
  <c r="F12" i="3"/>
  <c r="F14" i="8" s="1"/>
  <c r="G12" i="3"/>
  <c r="G14" i="8" s="1"/>
  <c r="H12" i="3"/>
  <c r="H14" i="8" s="1"/>
  <c r="I12" i="3"/>
  <c r="I14" i="8" s="1"/>
  <c r="J12" i="3"/>
  <c r="J14" i="8" s="1"/>
  <c r="K12" i="3"/>
  <c r="K14" i="8" s="1"/>
  <c r="L12" i="3"/>
  <c r="L14" i="8" s="1"/>
  <c r="M12" i="3"/>
  <c r="M14" i="8" s="1"/>
  <c r="N12" i="3"/>
  <c r="N14" i="8" s="1"/>
  <c r="O12" i="3"/>
  <c r="O14" i="8" s="1"/>
  <c r="P12" i="3"/>
  <c r="P14" i="8" s="1"/>
  <c r="Q12" i="3"/>
  <c r="Q14" i="8" s="1"/>
  <c r="R12" i="3"/>
  <c r="R14" i="8" s="1"/>
  <c r="S12" i="3"/>
  <c r="S14" i="8" s="1"/>
  <c r="T12" i="3"/>
  <c r="T14" i="8" s="1"/>
  <c r="U12" i="3"/>
  <c r="U14" i="8" s="1"/>
  <c r="E13" i="3"/>
  <c r="E15" i="8" s="1"/>
  <c r="F13" i="3"/>
  <c r="F15" i="8" s="1"/>
  <c r="G13" i="3"/>
  <c r="G15" i="8" s="1"/>
  <c r="H13" i="3"/>
  <c r="H15" i="8" s="1"/>
  <c r="I13" i="3"/>
  <c r="I15" i="8" s="1"/>
  <c r="J13" i="3"/>
  <c r="J15" i="8" s="1"/>
  <c r="K13" i="3"/>
  <c r="K15" i="8" s="1"/>
  <c r="L13" i="3"/>
  <c r="L15" i="8" s="1"/>
  <c r="M13" i="3"/>
  <c r="M15" i="8" s="1"/>
  <c r="N13" i="3"/>
  <c r="N15" i="8" s="1"/>
  <c r="O13" i="3"/>
  <c r="O15" i="8" s="1"/>
  <c r="P13" i="3"/>
  <c r="P15" i="8" s="1"/>
  <c r="Q13" i="3"/>
  <c r="Q15" i="8" s="1"/>
  <c r="R13" i="3"/>
  <c r="R15" i="8" s="1"/>
  <c r="S13" i="3"/>
  <c r="S15" i="8" s="1"/>
  <c r="T13" i="3"/>
  <c r="T15" i="8" s="1"/>
  <c r="U13" i="3"/>
  <c r="U15" i="8" s="1"/>
  <c r="E14" i="3"/>
  <c r="E16" i="8" s="1"/>
  <c r="F14" i="3"/>
  <c r="F16" i="8" s="1"/>
  <c r="G14" i="3"/>
  <c r="G16" i="8" s="1"/>
  <c r="H14" i="3"/>
  <c r="H16" i="8" s="1"/>
  <c r="I14" i="3"/>
  <c r="I16" i="8" s="1"/>
  <c r="J14" i="3"/>
  <c r="J16" i="8" s="1"/>
  <c r="K14" i="3"/>
  <c r="K16" i="8" s="1"/>
  <c r="L14" i="3"/>
  <c r="L16" i="8" s="1"/>
  <c r="M14" i="3"/>
  <c r="M16" i="8" s="1"/>
  <c r="N14" i="3"/>
  <c r="N16" i="8" s="1"/>
  <c r="O14" i="3"/>
  <c r="O16" i="8" s="1"/>
  <c r="P14" i="3"/>
  <c r="P16" i="8" s="1"/>
  <c r="Q14" i="3"/>
  <c r="Q16" i="8" s="1"/>
  <c r="R14" i="3"/>
  <c r="R16" i="8" s="1"/>
  <c r="S14" i="3"/>
  <c r="S16" i="8" s="1"/>
  <c r="T14" i="3"/>
  <c r="T16" i="8" s="1"/>
  <c r="U14" i="3"/>
  <c r="U16" i="8" s="1"/>
  <c r="E15" i="3"/>
  <c r="E17" i="8" s="1"/>
  <c r="F15" i="3"/>
  <c r="F17" i="8" s="1"/>
  <c r="G15" i="3"/>
  <c r="G17" i="8" s="1"/>
  <c r="H15" i="3"/>
  <c r="H17" i="8" s="1"/>
  <c r="I15" i="3"/>
  <c r="I17" i="8" s="1"/>
  <c r="J15" i="3"/>
  <c r="J17" i="8" s="1"/>
  <c r="K15" i="3"/>
  <c r="K17" i="8" s="1"/>
  <c r="L15" i="3"/>
  <c r="L17" i="8" s="1"/>
  <c r="M15" i="3"/>
  <c r="M17" i="8" s="1"/>
  <c r="N15" i="3"/>
  <c r="N17" i="8" s="1"/>
  <c r="O15" i="3"/>
  <c r="O17" i="8" s="1"/>
  <c r="P15" i="3"/>
  <c r="P17" i="8" s="1"/>
  <c r="Q15" i="3"/>
  <c r="Q17" i="8" s="1"/>
  <c r="R15" i="3"/>
  <c r="R17" i="8" s="1"/>
  <c r="S15" i="3"/>
  <c r="S17" i="8" s="1"/>
  <c r="T15" i="3"/>
  <c r="T17" i="8" s="1"/>
  <c r="U15" i="3"/>
  <c r="U17" i="8" s="1"/>
  <c r="E16" i="3"/>
  <c r="E18" i="8" s="1"/>
  <c r="F16" i="3"/>
  <c r="F18" i="8" s="1"/>
  <c r="G16" i="3"/>
  <c r="G18" i="8" s="1"/>
  <c r="H16" i="3"/>
  <c r="H18" i="8" s="1"/>
  <c r="I16" i="3"/>
  <c r="I18" i="8" s="1"/>
  <c r="J16" i="3"/>
  <c r="J18" i="8" s="1"/>
  <c r="K16" i="3"/>
  <c r="K18" i="8" s="1"/>
  <c r="L16" i="3"/>
  <c r="L18" i="8" s="1"/>
  <c r="M16" i="3"/>
  <c r="M18" i="8" s="1"/>
  <c r="N16" i="3"/>
  <c r="N18" i="8" s="1"/>
  <c r="O16" i="3"/>
  <c r="O18" i="8" s="1"/>
  <c r="P16" i="3"/>
  <c r="P18" i="8" s="1"/>
  <c r="Q16" i="3"/>
  <c r="Q18" i="8" s="1"/>
  <c r="R16" i="3"/>
  <c r="R18" i="8" s="1"/>
  <c r="S16" i="3"/>
  <c r="S18" i="8" s="1"/>
  <c r="T16" i="3"/>
  <c r="T18" i="8" s="1"/>
  <c r="U16" i="3"/>
  <c r="U18" i="8" s="1"/>
  <c r="E17" i="3"/>
  <c r="E19" i="8" s="1"/>
  <c r="F17" i="3"/>
  <c r="F19" i="8" s="1"/>
  <c r="G17" i="3"/>
  <c r="G19" i="8" s="1"/>
  <c r="H17" i="3"/>
  <c r="H19" i="8" s="1"/>
  <c r="I17" i="3"/>
  <c r="I19" i="8" s="1"/>
  <c r="J17" i="3"/>
  <c r="J19" i="8" s="1"/>
  <c r="K17" i="3"/>
  <c r="K19" i="8" s="1"/>
  <c r="L17" i="3"/>
  <c r="L19" i="8" s="1"/>
  <c r="M17" i="3"/>
  <c r="M19" i="8" s="1"/>
  <c r="N17" i="3"/>
  <c r="N19" i="8" s="1"/>
  <c r="O17" i="3"/>
  <c r="O19" i="8" s="1"/>
  <c r="P17" i="3"/>
  <c r="P19" i="8" s="1"/>
  <c r="Q17" i="3"/>
  <c r="Q19" i="8" s="1"/>
  <c r="R17" i="3"/>
  <c r="R19" i="8" s="1"/>
  <c r="S17" i="3"/>
  <c r="S19" i="8" s="1"/>
  <c r="T17" i="3"/>
  <c r="T19" i="8" s="1"/>
  <c r="U17" i="3"/>
  <c r="U19" i="8" s="1"/>
  <c r="E18" i="3"/>
  <c r="E20" i="8" s="1"/>
  <c r="F18" i="3"/>
  <c r="F20" i="8" s="1"/>
  <c r="G18" i="3"/>
  <c r="G20" i="8" s="1"/>
  <c r="H18" i="3"/>
  <c r="H20" i="8" s="1"/>
  <c r="I18" i="3"/>
  <c r="I20" i="8" s="1"/>
  <c r="J18" i="3"/>
  <c r="J20" i="8" s="1"/>
  <c r="K18" i="3"/>
  <c r="K20" i="8" s="1"/>
  <c r="L18" i="3"/>
  <c r="L20" i="8" s="1"/>
  <c r="M18" i="3"/>
  <c r="M20" i="8" s="1"/>
  <c r="N18" i="3"/>
  <c r="N20" i="8" s="1"/>
  <c r="O18" i="3"/>
  <c r="O20" i="8" s="1"/>
  <c r="P18" i="3"/>
  <c r="P20" i="8" s="1"/>
  <c r="Q18" i="3"/>
  <c r="Q20" i="8" s="1"/>
  <c r="R18" i="3"/>
  <c r="R20" i="8" s="1"/>
  <c r="S18" i="3"/>
  <c r="S20" i="8" s="1"/>
  <c r="T18" i="3"/>
  <c r="T20" i="8" s="1"/>
  <c r="U18" i="3"/>
  <c r="U20" i="8" s="1"/>
  <c r="E19" i="3"/>
  <c r="E21" i="8" s="1"/>
  <c r="F19" i="3"/>
  <c r="F21" i="8" s="1"/>
  <c r="G19" i="3"/>
  <c r="G21" i="8" s="1"/>
  <c r="H19" i="3"/>
  <c r="H21" i="8" s="1"/>
  <c r="I19" i="3"/>
  <c r="I21" i="8" s="1"/>
  <c r="J19" i="3"/>
  <c r="J21" i="8" s="1"/>
  <c r="K19" i="3"/>
  <c r="K21" i="8" s="1"/>
  <c r="L19" i="3"/>
  <c r="L21" i="8" s="1"/>
  <c r="M19" i="3"/>
  <c r="M21" i="8" s="1"/>
  <c r="N19" i="3"/>
  <c r="N21" i="8" s="1"/>
  <c r="O19" i="3"/>
  <c r="O21" i="8" s="1"/>
  <c r="P19" i="3"/>
  <c r="P21" i="8" s="1"/>
  <c r="Q19" i="3"/>
  <c r="Q21" i="8" s="1"/>
  <c r="R19" i="3"/>
  <c r="R21" i="8" s="1"/>
  <c r="S19" i="3"/>
  <c r="S21" i="8" s="1"/>
  <c r="T19" i="3"/>
  <c r="T21" i="8" s="1"/>
  <c r="U19" i="3"/>
  <c r="U21" i="8" s="1"/>
  <c r="E20" i="3"/>
  <c r="E22" i="8" s="1"/>
  <c r="F20" i="3"/>
  <c r="F22" i="8" s="1"/>
  <c r="G20" i="3"/>
  <c r="G22" i="8" s="1"/>
  <c r="H20" i="3"/>
  <c r="H22" i="8" s="1"/>
  <c r="I20" i="3"/>
  <c r="I22" i="8" s="1"/>
  <c r="J20" i="3"/>
  <c r="J22" i="8" s="1"/>
  <c r="K20" i="3"/>
  <c r="K22" i="8" s="1"/>
  <c r="L20" i="3"/>
  <c r="L22" i="8" s="1"/>
  <c r="M20" i="3"/>
  <c r="M22" i="8" s="1"/>
  <c r="N20" i="3"/>
  <c r="N22" i="8" s="1"/>
  <c r="O20" i="3"/>
  <c r="O22" i="8" s="1"/>
  <c r="P20" i="3"/>
  <c r="P22" i="8" s="1"/>
  <c r="Q20" i="3"/>
  <c r="Q22" i="8" s="1"/>
  <c r="R20" i="3"/>
  <c r="R22" i="8" s="1"/>
  <c r="S20" i="3"/>
  <c r="S22" i="8" s="1"/>
  <c r="T20" i="3"/>
  <c r="T22" i="8" s="1"/>
  <c r="U20" i="3"/>
  <c r="U22" i="8" s="1"/>
  <c r="E21" i="3"/>
  <c r="E23" i="8" s="1"/>
  <c r="F21" i="3"/>
  <c r="F23" i="8" s="1"/>
  <c r="G21" i="3"/>
  <c r="G23" i="8" s="1"/>
  <c r="H21" i="3"/>
  <c r="H23" i="8" s="1"/>
  <c r="I21" i="3"/>
  <c r="I23" i="8" s="1"/>
  <c r="J21" i="3"/>
  <c r="J23" i="8" s="1"/>
  <c r="K21" i="3"/>
  <c r="K23" i="8" s="1"/>
  <c r="L21" i="3"/>
  <c r="L23" i="8" s="1"/>
  <c r="M21" i="3"/>
  <c r="M23" i="8" s="1"/>
  <c r="N21" i="3"/>
  <c r="N23" i="8" s="1"/>
  <c r="O21" i="3"/>
  <c r="O23" i="8" s="1"/>
  <c r="P21" i="3"/>
  <c r="P23" i="8" s="1"/>
  <c r="Q21" i="3"/>
  <c r="Q23" i="8" s="1"/>
  <c r="R21" i="3"/>
  <c r="R23" i="8" s="1"/>
  <c r="S21" i="3"/>
  <c r="S23" i="8" s="1"/>
  <c r="T21" i="3"/>
  <c r="T23" i="8" s="1"/>
  <c r="U21" i="3"/>
  <c r="U23" i="8" s="1"/>
  <c r="E22" i="3"/>
  <c r="E24" i="8" s="1"/>
  <c r="F22" i="3"/>
  <c r="F24" i="8" s="1"/>
  <c r="G22" i="3"/>
  <c r="G24" i="8" s="1"/>
  <c r="H22" i="3"/>
  <c r="H24" i="8" s="1"/>
  <c r="I22" i="3"/>
  <c r="I24" i="8" s="1"/>
  <c r="J22" i="3"/>
  <c r="J24" i="8" s="1"/>
  <c r="K22" i="3"/>
  <c r="K24" i="8" s="1"/>
  <c r="L22" i="3"/>
  <c r="L24" i="8" s="1"/>
  <c r="M22" i="3"/>
  <c r="M24" i="8" s="1"/>
  <c r="N22" i="3"/>
  <c r="N24" i="8" s="1"/>
  <c r="O22" i="3"/>
  <c r="O24" i="8" s="1"/>
  <c r="P22" i="3"/>
  <c r="P24" i="8" s="1"/>
  <c r="Q22" i="3"/>
  <c r="Q24" i="8" s="1"/>
  <c r="R22" i="3"/>
  <c r="R24" i="8" s="1"/>
  <c r="S22" i="3"/>
  <c r="S24" i="8" s="1"/>
  <c r="T22" i="3"/>
  <c r="T24" i="8" s="1"/>
  <c r="U22" i="3"/>
  <c r="U24" i="8" s="1"/>
  <c r="E23" i="3"/>
  <c r="E25" i="8" s="1"/>
  <c r="F23" i="3"/>
  <c r="F25" i="8" s="1"/>
  <c r="G23" i="3"/>
  <c r="G25" i="8" s="1"/>
  <c r="H23" i="3"/>
  <c r="H25" i="8" s="1"/>
  <c r="I23" i="3"/>
  <c r="I25" i="8" s="1"/>
  <c r="J23" i="3"/>
  <c r="J25" i="8" s="1"/>
  <c r="K23" i="3"/>
  <c r="K25" i="8" s="1"/>
  <c r="L23" i="3"/>
  <c r="L25" i="8" s="1"/>
  <c r="M23" i="3"/>
  <c r="M25" i="8" s="1"/>
  <c r="N23" i="3"/>
  <c r="N25" i="8" s="1"/>
  <c r="O23" i="3"/>
  <c r="O25" i="8" s="1"/>
  <c r="P23" i="3"/>
  <c r="P25" i="8" s="1"/>
  <c r="Q23" i="3"/>
  <c r="Q25" i="8" s="1"/>
  <c r="R23" i="3"/>
  <c r="R25" i="8" s="1"/>
  <c r="S23" i="3"/>
  <c r="S25" i="8" s="1"/>
  <c r="T23" i="3"/>
  <c r="T25" i="8" s="1"/>
  <c r="U23" i="3"/>
  <c r="U25" i="8" s="1"/>
  <c r="E24" i="3"/>
  <c r="E26" i="8" s="1"/>
  <c r="F24" i="3"/>
  <c r="F26" i="8" s="1"/>
  <c r="G24" i="3"/>
  <c r="G26" i="8" s="1"/>
  <c r="H24" i="3"/>
  <c r="H26" i="8" s="1"/>
  <c r="I24" i="3"/>
  <c r="I26" i="8" s="1"/>
  <c r="J24" i="3"/>
  <c r="J26" i="8" s="1"/>
  <c r="K24" i="3"/>
  <c r="K26" i="8" s="1"/>
  <c r="L24" i="3"/>
  <c r="L26" i="8" s="1"/>
  <c r="M24" i="3"/>
  <c r="M26" i="8" s="1"/>
  <c r="N24" i="3"/>
  <c r="N26" i="8" s="1"/>
  <c r="O24" i="3"/>
  <c r="O26" i="8" s="1"/>
  <c r="P24" i="3"/>
  <c r="P26" i="8" s="1"/>
  <c r="Q24" i="3"/>
  <c r="Q26" i="8" s="1"/>
  <c r="R24" i="3"/>
  <c r="R26" i="8" s="1"/>
  <c r="S24" i="3"/>
  <c r="S26" i="8" s="1"/>
  <c r="T24" i="3"/>
  <c r="T26" i="8" s="1"/>
  <c r="U24" i="3"/>
  <c r="U26" i="8" s="1"/>
  <c r="E25" i="3"/>
  <c r="E27" i="8" s="1"/>
  <c r="F25" i="3"/>
  <c r="F27" i="8" s="1"/>
  <c r="G25" i="3"/>
  <c r="G27" i="8" s="1"/>
  <c r="H25" i="3"/>
  <c r="H27" i="8" s="1"/>
  <c r="I25" i="3"/>
  <c r="I27" i="8" s="1"/>
  <c r="J25" i="3"/>
  <c r="J27" i="8" s="1"/>
  <c r="K25" i="3"/>
  <c r="K27" i="8" s="1"/>
  <c r="L25" i="3"/>
  <c r="L27" i="8" s="1"/>
  <c r="M25" i="3"/>
  <c r="M27" i="8" s="1"/>
  <c r="N25" i="3"/>
  <c r="N27" i="8" s="1"/>
  <c r="O25" i="3"/>
  <c r="O27" i="8" s="1"/>
  <c r="P25" i="3"/>
  <c r="P27" i="8" s="1"/>
  <c r="Q25" i="3"/>
  <c r="Q27" i="8" s="1"/>
  <c r="R25" i="3"/>
  <c r="R27" i="8" s="1"/>
  <c r="S25" i="3"/>
  <c r="S27" i="8" s="1"/>
  <c r="T25" i="3"/>
  <c r="T27" i="8" s="1"/>
  <c r="U25" i="3"/>
  <c r="U27" i="8" s="1"/>
  <c r="E26" i="3"/>
  <c r="E28" i="8" s="1"/>
  <c r="F26" i="3"/>
  <c r="F28" i="8" s="1"/>
  <c r="G26" i="3"/>
  <c r="G28" i="8" s="1"/>
  <c r="H26" i="3"/>
  <c r="H28" i="8" s="1"/>
  <c r="I26" i="3"/>
  <c r="I28" i="8" s="1"/>
  <c r="J26" i="3"/>
  <c r="J28" i="8" s="1"/>
  <c r="K26" i="3"/>
  <c r="K28" i="8" s="1"/>
  <c r="L26" i="3"/>
  <c r="L28" i="8" s="1"/>
  <c r="M26" i="3"/>
  <c r="M28" i="8" s="1"/>
  <c r="N26" i="3"/>
  <c r="N28" i="8" s="1"/>
  <c r="O26" i="3"/>
  <c r="O28" i="8" s="1"/>
  <c r="P26" i="3"/>
  <c r="P28" i="8" s="1"/>
  <c r="Q26" i="3"/>
  <c r="Q28" i="8" s="1"/>
  <c r="R26" i="3"/>
  <c r="R28" i="8" s="1"/>
  <c r="S26" i="3"/>
  <c r="S28" i="8" s="1"/>
  <c r="T26" i="3"/>
  <c r="T28" i="8" s="1"/>
  <c r="U26" i="3"/>
  <c r="U28" i="8" s="1"/>
  <c r="E27" i="3"/>
  <c r="E29" i="8" s="1"/>
  <c r="F27" i="3"/>
  <c r="F29" i="8" s="1"/>
  <c r="G27" i="3"/>
  <c r="G29" i="8" s="1"/>
  <c r="H27" i="3"/>
  <c r="H29" i="8" s="1"/>
  <c r="I27" i="3"/>
  <c r="I29" i="8" s="1"/>
  <c r="J27" i="3"/>
  <c r="J29" i="8" s="1"/>
  <c r="K27" i="3"/>
  <c r="K29" i="8" s="1"/>
  <c r="L27" i="3"/>
  <c r="L29" i="8" s="1"/>
  <c r="M27" i="3"/>
  <c r="M29" i="8" s="1"/>
  <c r="N27" i="3"/>
  <c r="N29" i="8" s="1"/>
  <c r="O27" i="3"/>
  <c r="O29" i="8" s="1"/>
  <c r="P27" i="3"/>
  <c r="P29" i="8" s="1"/>
  <c r="Q27" i="3"/>
  <c r="Q29" i="8" s="1"/>
  <c r="R27" i="3"/>
  <c r="R29" i="8" s="1"/>
  <c r="S27" i="3"/>
  <c r="S29" i="8" s="1"/>
  <c r="T27" i="3"/>
  <c r="T29" i="8" s="1"/>
  <c r="U27" i="3"/>
  <c r="U29" i="8" s="1"/>
  <c r="E28" i="3"/>
  <c r="E30" i="8" s="1"/>
  <c r="F28" i="3"/>
  <c r="F30" i="8" s="1"/>
  <c r="G28" i="3"/>
  <c r="G30" i="8" s="1"/>
  <c r="H28" i="3"/>
  <c r="H30" i="8" s="1"/>
  <c r="I28" i="3"/>
  <c r="I30" i="8" s="1"/>
  <c r="J28" i="3"/>
  <c r="J30" i="8" s="1"/>
  <c r="K28" i="3"/>
  <c r="K30" i="8" s="1"/>
  <c r="L28" i="3"/>
  <c r="L30" i="8" s="1"/>
  <c r="M28" i="3"/>
  <c r="M30" i="8" s="1"/>
  <c r="N28" i="3"/>
  <c r="N30" i="8" s="1"/>
  <c r="O28" i="3"/>
  <c r="O30" i="8" s="1"/>
  <c r="P28" i="3"/>
  <c r="P30" i="8" s="1"/>
  <c r="Q28" i="3"/>
  <c r="Q30" i="8" s="1"/>
  <c r="R28" i="3"/>
  <c r="R30" i="8" s="1"/>
  <c r="S28" i="3"/>
  <c r="S30" i="8" s="1"/>
  <c r="T28" i="3"/>
  <c r="T30" i="8" s="1"/>
  <c r="U28" i="3"/>
  <c r="U30" i="8" s="1"/>
  <c r="E29" i="3"/>
  <c r="E31" i="8" s="1"/>
  <c r="F29" i="3"/>
  <c r="F31" i="8" s="1"/>
  <c r="G29" i="3"/>
  <c r="G31" i="8" s="1"/>
  <c r="H29" i="3"/>
  <c r="H31" i="8" s="1"/>
  <c r="I29" i="3"/>
  <c r="I31" i="8" s="1"/>
  <c r="J29" i="3"/>
  <c r="J31" i="8" s="1"/>
  <c r="K29" i="3"/>
  <c r="K31" i="8" s="1"/>
  <c r="L29" i="3"/>
  <c r="L31" i="8" s="1"/>
  <c r="M29" i="3"/>
  <c r="M31" i="8" s="1"/>
  <c r="N29" i="3"/>
  <c r="N31" i="8" s="1"/>
  <c r="O29" i="3"/>
  <c r="O31" i="8" s="1"/>
  <c r="P29" i="3"/>
  <c r="P31" i="8" s="1"/>
  <c r="Q29" i="3"/>
  <c r="Q31" i="8" s="1"/>
  <c r="R29" i="3"/>
  <c r="R31" i="8" s="1"/>
  <c r="S29" i="3"/>
  <c r="S31" i="8" s="1"/>
  <c r="T29" i="3"/>
  <c r="T31" i="8" s="1"/>
  <c r="U29" i="3"/>
  <c r="U31" i="8" s="1"/>
  <c r="E30" i="3"/>
  <c r="E32" i="8" s="1"/>
  <c r="F30" i="3"/>
  <c r="F32" i="8" s="1"/>
  <c r="G30" i="3"/>
  <c r="G32" i="8" s="1"/>
  <c r="H30" i="3"/>
  <c r="H32" i="8" s="1"/>
  <c r="I30" i="3"/>
  <c r="I32" i="8" s="1"/>
  <c r="J30" i="3"/>
  <c r="J32" i="8" s="1"/>
  <c r="K30" i="3"/>
  <c r="K32" i="8" s="1"/>
  <c r="L30" i="3"/>
  <c r="L32" i="8" s="1"/>
  <c r="M30" i="3"/>
  <c r="M32" i="8" s="1"/>
  <c r="N30" i="3"/>
  <c r="N32" i="8" s="1"/>
  <c r="O30" i="3"/>
  <c r="O32" i="8" s="1"/>
  <c r="P30" i="3"/>
  <c r="P32" i="8" s="1"/>
  <c r="Q30" i="3"/>
  <c r="Q32" i="8" s="1"/>
  <c r="R30" i="3"/>
  <c r="R32" i="8" s="1"/>
  <c r="S30" i="3"/>
  <c r="S32" i="8" s="1"/>
  <c r="T30" i="3"/>
  <c r="T32" i="8" s="1"/>
  <c r="U30" i="3"/>
  <c r="U32" i="8" s="1"/>
  <c r="E31" i="3"/>
  <c r="E33" i="8" s="1"/>
  <c r="F31" i="3"/>
  <c r="F33" i="8" s="1"/>
  <c r="G31" i="3"/>
  <c r="G33" i="8" s="1"/>
  <c r="H31" i="3"/>
  <c r="H33" i="8" s="1"/>
  <c r="I31" i="3"/>
  <c r="I33" i="8" s="1"/>
  <c r="J31" i="3"/>
  <c r="J33" i="8" s="1"/>
  <c r="K31" i="3"/>
  <c r="K33" i="8" s="1"/>
  <c r="L31" i="3"/>
  <c r="L33" i="8" s="1"/>
  <c r="M31" i="3"/>
  <c r="M33" i="8" s="1"/>
  <c r="N31" i="3"/>
  <c r="N33" i="8" s="1"/>
  <c r="O31" i="3"/>
  <c r="O33" i="8" s="1"/>
  <c r="P31" i="3"/>
  <c r="P33" i="8" s="1"/>
  <c r="Q31" i="3"/>
  <c r="Q33" i="8" s="1"/>
  <c r="R31" i="3"/>
  <c r="R33" i="8" s="1"/>
  <c r="S31" i="3"/>
  <c r="S33" i="8" s="1"/>
  <c r="T31" i="3"/>
  <c r="T33" i="8" s="1"/>
  <c r="U31" i="3"/>
  <c r="U33" i="8" s="1"/>
  <c r="E32" i="3"/>
  <c r="E34" i="8" s="1"/>
  <c r="F32" i="3"/>
  <c r="F34" i="8" s="1"/>
  <c r="G32" i="3"/>
  <c r="G34" i="8" s="1"/>
  <c r="H32" i="3"/>
  <c r="H34" i="8" s="1"/>
  <c r="I32" i="3"/>
  <c r="I34" i="8" s="1"/>
  <c r="J32" i="3"/>
  <c r="J34" i="8" s="1"/>
  <c r="K32" i="3"/>
  <c r="K34" i="8" s="1"/>
  <c r="L32" i="3"/>
  <c r="L34" i="8" s="1"/>
  <c r="M32" i="3"/>
  <c r="M34" i="8" s="1"/>
  <c r="N32" i="3"/>
  <c r="N34" i="8" s="1"/>
  <c r="O32" i="3"/>
  <c r="O34" i="8" s="1"/>
  <c r="P32" i="3"/>
  <c r="P34" i="8" s="1"/>
  <c r="Q32" i="3"/>
  <c r="Q34" i="8" s="1"/>
  <c r="R32" i="3"/>
  <c r="R34" i="8" s="1"/>
  <c r="S32" i="3"/>
  <c r="S34" i="8" s="1"/>
  <c r="T32" i="3"/>
  <c r="T34" i="8" s="1"/>
  <c r="U32" i="3"/>
  <c r="U34" i="8" s="1"/>
  <c r="E33" i="3"/>
  <c r="E35" i="8" s="1"/>
  <c r="F33" i="3"/>
  <c r="F35" i="8" s="1"/>
  <c r="G33" i="3"/>
  <c r="G35" i="8" s="1"/>
  <c r="H33" i="3"/>
  <c r="H35" i="8" s="1"/>
  <c r="I33" i="3"/>
  <c r="I35" i="8" s="1"/>
  <c r="J33" i="3"/>
  <c r="J35" i="8" s="1"/>
  <c r="K33" i="3"/>
  <c r="K35" i="8" s="1"/>
  <c r="L33" i="3"/>
  <c r="L35" i="8" s="1"/>
  <c r="M33" i="3"/>
  <c r="M35" i="8" s="1"/>
  <c r="N33" i="3"/>
  <c r="N35" i="8" s="1"/>
  <c r="O33" i="3"/>
  <c r="O35" i="8" s="1"/>
  <c r="P33" i="3"/>
  <c r="P35" i="8" s="1"/>
  <c r="Q33" i="3"/>
  <c r="Q35" i="8" s="1"/>
  <c r="R33" i="3"/>
  <c r="R35" i="8" s="1"/>
  <c r="S33" i="3"/>
  <c r="S35" i="8" s="1"/>
  <c r="T33" i="3"/>
  <c r="T35" i="8" s="1"/>
  <c r="U33" i="3"/>
  <c r="U35" i="8" s="1"/>
  <c r="E34" i="3"/>
  <c r="E36" i="8" s="1"/>
  <c r="F34" i="3"/>
  <c r="F36" i="8" s="1"/>
  <c r="G34" i="3"/>
  <c r="G36" i="8" s="1"/>
  <c r="H34" i="3"/>
  <c r="H36" i="8" s="1"/>
  <c r="I34" i="3"/>
  <c r="I36" i="8" s="1"/>
  <c r="J34" i="3"/>
  <c r="J36" i="8" s="1"/>
  <c r="K34" i="3"/>
  <c r="K36" i="8" s="1"/>
  <c r="L34" i="3"/>
  <c r="L36" i="8" s="1"/>
  <c r="M34" i="3"/>
  <c r="M36" i="8" s="1"/>
  <c r="N34" i="3"/>
  <c r="N36" i="8" s="1"/>
  <c r="O34" i="3"/>
  <c r="O36" i="8" s="1"/>
  <c r="P34" i="3"/>
  <c r="P36" i="8" s="1"/>
  <c r="Q34" i="3"/>
  <c r="Q36" i="8" s="1"/>
  <c r="R34" i="3"/>
  <c r="R36" i="8" s="1"/>
  <c r="S34" i="3"/>
  <c r="S36" i="8" s="1"/>
  <c r="T34" i="3"/>
  <c r="T36" i="8" s="1"/>
  <c r="U34" i="3"/>
  <c r="U36" i="8" s="1"/>
  <c r="E35" i="3"/>
  <c r="E37" i="8" s="1"/>
  <c r="F35" i="3"/>
  <c r="F37" i="8" s="1"/>
  <c r="G35" i="3"/>
  <c r="G37" i="8" s="1"/>
  <c r="H35" i="3"/>
  <c r="H37" i="8" s="1"/>
  <c r="I35" i="3"/>
  <c r="I37" i="8" s="1"/>
  <c r="J35" i="3"/>
  <c r="J37" i="8" s="1"/>
  <c r="K35" i="3"/>
  <c r="K37" i="8" s="1"/>
  <c r="L35" i="3"/>
  <c r="L37" i="8" s="1"/>
  <c r="M35" i="3"/>
  <c r="M37" i="8" s="1"/>
  <c r="N35" i="3"/>
  <c r="N37" i="8" s="1"/>
  <c r="O35" i="3"/>
  <c r="O37" i="8" s="1"/>
  <c r="P35" i="3"/>
  <c r="P37" i="8" s="1"/>
  <c r="Q35" i="3"/>
  <c r="Q37" i="8" s="1"/>
  <c r="R35" i="3"/>
  <c r="R37" i="8" s="1"/>
  <c r="S35" i="3"/>
  <c r="S37" i="8" s="1"/>
  <c r="T35" i="3"/>
  <c r="T37" i="8" s="1"/>
  <c r="U35" i="3"/>
  <c r="U37" i="8" s="1"/>
  <c r="E36" i="3"/>
  <c r="E38" i="8" s="1"/>
  <c r="F36" i="3"/>
  <c r="F38" i="8" s="1"/>
  <c r="G36" i="3"/>
  <c r="G38" i="8" s="1"/>
  <c r="H36" i="3"/>
  <c r="H38" i="8" s="1"/>
  <c r="I36" i="3"/>
  <c r="I38" i="8" s="1"/>
  <c r="J36" i="3"/>
  <c r="J38" i="8" s="1"/>
  <c r="K36" i="3"/>
  <c r="K38" i="8" s="1"/>
  <c r="L36" i="3"/>
  <c r="L38" i="8" s="1"/>
  <c r="M36" i="3"/>
  <c r="M38" i="8" s="1"/>
  <c r="N36" i="3"/>
  <c r="N38" i="8" s="1"/>
  <c r="O36" i="3"/>
  <c r="O38" i="8" s="1"/>
  <c r="P36" i="3"/>
  <c r="P38" i="8" s="1"/>
  <c r="Q36" i="3"/>
  <c r="Q38" i="8" s="1"/>
  <c r="R36" i="3"/>
  <c r="R38" i="8" s="1"/>
  <c r="S36" i="3"/>
  <c r="S38" i="8" s="1"/>
  <c r="T36" i="3"/>
  <c r="T38" i="8" s="1"/>
  <c r="U36" i="3"/>
  <c r="U38" i="8" s="1"/>
  <c r="E37" i="3"/>
  <c r="E39" i="8" s="1"/>
  <c r="F37" i="3"/>
  <c r="F39" i="8" s="1"/>
  <c r="G37" i="3"/>
  <c r="G39" i="8" s="1"/>
  <c r="H37" i="3"/>
  <c r="H39" i="8" s="1"/>
  <c r="I37" i="3"/>
  <c r="I39" i="8" s="1"/>
  <c r="J37" i="3"/>
  <c r="J39" i="8" s="1"/>
  <c r="K37" i="3"/>
  <c r="K39" i="8" s="1"/>
  <c r="L37" i="3"/>
  <c r="L39" i="8" s="1"/>
  <c r="M37" i="3"/>
  <c r="M39" i="8" s="1"/>
  <c r="N37" i="3"/>
  <c r="N39" i="8" s="1"/>
  <c r="O37" i="3"/>
  <c r="O39" i="8" s="1"/>
  <c r="P37" i="3"/>
  <c r="P39" i="8" s="1"/>
  <c r="Q37" i="3"/>
  <c r="Q39" i="8" s="1"/>
  <c r="R37" i="3"/>
  <c r="R39" i="8" s="1"/>
  <c r="S37" i="3"/>
  <c r="S39" i="8" s="1"/>
  <c r="T37" i="3"/>
  <c r="T39" i="8" s="1"/>
  <c r="U37" i="3"/>
  <c r="U39" i="8" s="1"/>
  <c r="E38" i="3"/>
  <c r="E40" i="8" s="1"/>
  <c r="F38" i="3"/>
  <c r="F40" i="8" s="1"/>
  <c r="G38" i="3"/>
  <c r="G40" i="8" s="1"/>
  <c r="H38" i="3"/>
  <c r="H40" i="8" s="1"/>
  <c r="I38" i="3"/>
  <c r="I40" i="8" s="1"/>
  <c r="J38" i="3"/>
  <c r="J40" i="8" s="1"/>
  <c r="K38" i="3"/>
  <c r="K40" i="8" s="1"/>
  <c r="L38" i="3"/>
  <c r="L40" i="8" s="1"/>
  <c r="M38" i="3"/>
  <c r="M40" i="8" s="1"/>
  <c r="N38" i="3"/>
  <c r="N40" i="8" s="1"/>
  <c r="O38" i="3"/>
  <c r="O40" i="8" s="1"/>
  <c r="P38" i="3"/>
  <c r="P40" i="8" s="1"/>
  <c r="Q38" i="3"/>
  <c r="Q40" i="8" s="1"/>
  <c r="R38" i="3"/>
  <c r="R40" i="8" s="1"/>
  <c r="S38" i="3"/>
  <c r="S40" i="8" s="1"/>
  <c r="T38" i="3"/>
  <c r="T40" i="8" s="1"/>
  <c r="U38" i="3"/>
  <c r="U40" i="8" s="1"/>
  <c r="E39" i="3"/>
  <c r="E41" i="8" s="1"/>
  <c r="F39" i="3"/>
  <c r="F41" i="8" s="1"/>
  <c r="G39" i="3"/>
  <c r="G41" i="8" s="1"/>
  <c r="H39" i="3"/>
  <c r="H41" i="8" s="1"/>
  <c r="I39" i="3"/>
  <c r="I41" i="8" s="1"/>
  <c r="J39" i="3"/>
  <c r="J41" i="8" s="1"/>
  <c r="K39" i="3"/>
  <c r="K41" i="8" s="1"/>
  <c r="L39" i="3"/>
  <c r="L41" i="8" s="1"/>
  <c r="M39" i="3"/>
  <c r="M41" i="8" s="1"/>
  <c r="N39" i="3"/>
  <c r="N41" i="8" s="1"/>
  <c r="O39" i="3"/>
  <c r="O41" i="8" s="1"/>
  <c r="P39" i="3"/>
  <c r="P41" i="8" s="1"/>
  <c r="Q39" i="3"/>
  <c r="Q41" i="8" s="1"/>
  <c r="R39" i="3"/>
  <c r="R41" i="8" s="1"/>
  <c r="S39" i="3"/>
  <c r="S41" i="8" s="1"/>
  <c r="T39" i="3"/>
  <c r="T41" i="8" s="1"/>
  <c r="U39" i="3"/>
  <c r="U41" i="8" s="1"/>
  <c r="E40" i="3"/>
  <c r="E42" i="8" s="1"/>
  <c r="F40" i="3"/>
  <c r="F42" i="8" s="1"/>
  <c r="G40" i="3"/>
  <c r="G42" i="8" s="1"/>
  <c r="H40" i="3"/>
  <c r="H42" i="8" s="1"/>
  <c r="I40" i="3"/>
  <c r="I42" i="8" s="1"/>
  <c r="J40" i="3"/>
  <c r="J42" i="8" s="1"/>
  <c r="K40" i="3"/>
  <c r="K42" i="8" s="1"/>
  <c r="L40" i="3"/>
  <c r="L42" i="8" s="1"/>
  <c r="M40" i="3"/>
  <c r="M42" i="8" s="1"/>
  <c r="N40" i="3"/>
  <c r="N42" i="8" s="1"/>
  <c r="O40" i="3"/>
  <c r="O42" i="8" s="1"/>
  <c r="P40" i="3"/>
  <c r="P42" i="8" s="1"/>
  <c r="Q40" i="3"/>
  <c r="Q42" i="8" s="1"/>
  <c r="R40" i="3"/>
  <c r="R42" i="8" s="1"/>
  <c r="S40" i="3"/>
  <c r="S42" i="8" s="1"/>
  <c r="T40" i="3"/>
  <c r="T42" i="8" s="1"/>
  <c r="U40" i="3"/>
  <c r="U42" i="8" s="1"/>
  <c r="E41" i="3"/>
  <c r="E43" i="8" s="1"/>
  <c r="F41" i="3"/>
  <c r="F43" i="8" s="1"/>
  <c r="G41" i="3"/>
  <c r="G43" i="8" s="1"/>
  <c r="H41" i="3"/>
  <c r="H43" i="8" s="1"/>
  <c r="I41" i="3"/>
  <c r="I43" i="8" s="1"/>
  <c r="J41" i="3"/>
  <c r="J43" i="8" s="1"/>
  <c r="K41" i="3"/>
  <c r="K43" i="8" s="1"/>
  <c r="L41" i="3"/>
  <c r="L43" i="8" s="1"/>
  <c r="M41" i="3"/>
  <c r="M43" i="8" s="1"/>
  <c r="N41" i="3"/>
  <c r="N43" i="8" s="1"/>
  <c r="O41" i="3"/>
  <c r="O43" i="8" s="1"/>
  <c r="P41" i="3"/>
  <c r="P43" i="8" s="1"/>
  <c r="Q41" i="3"/>
  <c r="Q43" i="8" s="1"/>
  <c r="R41" i="3"/>
  <c r="R43" i="8" s="1"/>
  <c r="S41" i="3"/>
  <c r="S43" i="8" s="1"/>
  <c r="T41" i="3"/>
  <c r="T43" i="8" s="1"/>
  <c r="U41" i="3"/>
  <c r="U43" i="8" s="1"/>
  <c r="E42" i="3"/>
  <c r="E44" i="8" s="1"/>
  <c r="F42" i="3"/>
  <c r="F44" i="8" s="1"/>
  <c r="G42" i="3"/>
  <c r="G44" i="8" s="1"/>
  <c r="H42" i="3"/>
  <c r="H44" i="8" s="1"/>
  <c r="I42" i="3"/>
  <c r="I44" i="8" s="1"/>
  <c r="J42" i="3"/>
  <c r="J44" i="8" s="1"/>
  <c r="K42" i="3"/>
  <c r="K44" i="8" s="1"/>
  <c r="L42" i="3"/>
  <c r="L44" i="8" s="1"/>
  <c r="M42" i="3"/>
  <c r="M44" i="8" s="1"/>
  <c r="N42" i="3"/>
  <c r="N44" i="8" s="1"/>
  <c r="O42" i="3"/>
  <c r="O44" i="8" s="1"/>
  <c r="P42" i="3"/>
  <c r="P44" i="8" s="1"/>
  <c r="Q42" i="3"/>
  <c r="Q44" i="8" s="1"/>
  <c r="R42" i="3"/>
  <c r="R44" i="8" s="1"/>
  <c r="S42" i="3"/>
  <c r="S44" i="8" s="1"/>
  <c r="T42" i="3"/>
  <c r="T44" i="8" s="1"/>
  <c r="U42" i="3"/>
  <c r="U44" i="8" s="1"/>
  <c r="E43" i="3"/>
  <c r="E45" i="8" s="1"/>
  <c r="F43" i="3"/>
  <c r="F45" i="8" s="1"/>
  <c r="G43" i="3"/>
  <c r="G45" i="8" s="1"/>
  <c r="H43" i="3"/>
  <c r="H45" i="8" s="1"/>
  <c r="I43" i="3"/>
  <c r="I45" i="8" s="1"/>
  <c r="J43" i="3"/>
  <c r="J45" i="8" s="1"/>
  <c r="K43" i="3"/>
  <c r="K45" i="8" s="1"/>
  <c r="L43" i="3"/>
  <c r="L45" i="8" s="1"/>
  <c r="M43" i="3"/>
  <c r="M45" i="8" s="1"/>
  <c r="N43" i="3"/>
  <c r="N45" i="8" s="1"/>
  <c r="O43" i="3"/>
  <c r="O45" i="8" s="1"/>
  <c r="P43" i="3"/>
  <c r="P45" i="8" s="1"/>
  <c r="Q43" i="3"/>
  <c r="Q45" i="8" s="1"/>
  <c r="R43" i="3"/>
  <c r="R45" i="8" s="1"/>
  <c r="S43" i="3"/>
  <c r="S45" i="8" s="1"/>
  <c r="T43" i="3"/>
  <c r="T45" i="8" s="1"/>
  <c r="U43" i="3"/>
  <c r="U45" i="8" s="1"/>
  <c r="E44" i="3"/>
  <c r="E46" i="8" s="1"/>
  <c r="F44" i="3"/>
  <c r="F46" i="8" s="1"/>
  <c r="G44" i="3"/>
  <c r="G46" i="8" s="1"/>
  <c r="H44" i="3"/>
  <c r="H46" i="8" s="1"/>
  <c r="I44" i="3"/>
  <c r="I46" i="8" s="1"/>
  <c r="J44" i="3"/>
  <c r="J46" i="8" s="1"/>
  <c r="K44" i="3"/>
  <c r="K46" i="8" s="1"/>
  <c r="L44" i="3"/>
  <c r="L46" i="8" s="1"/>
  <c r="M44" i="3"/>
  <c r="M46" i="8" s="1"/>
  <c r="N44" i="3"/>
  <c r="N46" i="8" s="1"/>
  <c r="O44" i="3"/>
  <c r="O46" i="8" s="1"/>
  <c r="P44" i="3"/>
  <c r="P46" i="8" s="1"/>
  <c r="Q44" i="3"/>
  <c r="Q46" i="8" s="1"/>
  <c r="R44" i="3"/>
  <c r="R46" i="8" s="1"/>
  <c r="S44" i="3"/>
  <c r="S46" i="8" s="1"/>
  <c r="T44" i="3"/>
  <c r="T46" i="8" s="1"/>
  <c r="U44" i="3"/>
  <c r="U46" i="8" s="1"/>
  <c r="E45" i="3"/>
  <c r="E47" i="8" s="1"/>
  <c r="F45" i="3"/>
  <c r="F47" i="8" s="1"/>
  <c r="G45" i="3"/>
  <c r="G47" i="8" s="1"/>
  <c r="H45" i="3"/>
  <c r="H47" i="8" s="1"/>
  <c r="I45" i="3"/>
  <c r="I47" i="8" s="1"/>
  <c r="J45" i="3"/>
  <c r="J47" i="8" s="1"/>
  <c r="K45" i="3"/>
  <c r="K47" i="8" s="1"/>
  <c r="L45" i="3"/>
  <c r="L47" i="8" s="1"/>
  <c r="M45" i="3"/>
  <c r="M47" i="8" s="1"/>
  <c r="N45" i="3"/>
  <c r="N47" i="8" s="1"/>
  <c r="O45" i="3"/>
  <c r="O47" i="8" s="1"/>
  <c r="P45" i="3"/>
  <c r="P47" i="8" s="1"/>
  <c r="Q45" i="3"/>
  <c r="Q47" i="8" s="1"/>
  <c r="R45" i="3"/>
  <c r="R47" i="8" s="1"/>
  <c r="S45" i="3"/>
  <c r="S47" i="8" s="1"/>
  <c r="T45" i="3"/>
  <c r="T47" i="8" s="1"/>
  <c r="U45" i="3"/>
  <c r="U47" i="8" s="1"/>
  <c r="E46" i="3"/>
  <c r="E48" i="8" s="1"/>
  <c r="F46" i="3"/>
  <c r="F48" i="8" s="1"/>
  <c r="G46" i="3"/>
  <c r="G48" i="8" s="1"/>
  <c r="H46" i="3"/>
  <c r="H48" i="8" s="1"/>
  <c r="I46" i="3"/>
  <c r="I48" i="8" s="1"/>
  <c r="J46" i="3"/>
  <c r="J48" i="8" s="1"/>
  <c r="K46" i="3"/>
  <c r="K48" i="8" s="1"/>
  <c r="L46" i="3"/>
  <c r="L48" i="8" s="1"/>
  <c r="M46" i="3"/>
  <c r="M48" i="8" s="1"/>
  <c r="N46" i="3"/>
  <c r="N48" i="8" s="1"/>
  <c r="O46" i="3"/>
  <c r="O48" i="8" s="1"/>
  <c r="P46" i="3"/>
  <c r="P48" i="8" s="1"/>
  <c r="Q46" i="3"/>
  <c r="Q48" i="8" s="1"/>
  <c r="R46" i="3"/>
  <c r="R48" i="8" s="1"/>
  <c r="S46" i="3"/>
  <c r="S48" i="8" s="1"/>
  <c r="T46" i="3"/>
  <c r="T48" i="8" s="1"/>
  <c r="U46" i="3"/>
  <c r="U48" i="8" s="1"/>
  <c r="E47" i="3"/>
  <c r="E49" i="8" s="1"/>
  <c r="F47" i="3"/>
  <c r="F49" i="8" s="1"/>
  <c r="G47" i="3"/>
  <c r="G49" i="8" s="1"/>
  <c r="H47" i="3"/>
  <c r="H49" i="8" s="1"/>
  <c r="I47" i="3"/>
  <c r="I49" i="8" s="1"/>
  <c r="J47" i="3"/>
  <c r="J49" i="8" s="1"/>
  <c r="K47" i="3"/>
  <c r="K49" i="8" s="1"/>
  <c r="L47" i="3"/>
  <c r="L49" i="8" s="1"/>
  <c r="M47" i="3"/>
  <c r="M49" i="8" s="1"/>
  <c r="N47" i="3"/>
  <c r="N49" i="8" s="1"/>
  <c r="O47" i="3"/>
  <c r="O49" i="8" s="1"/>
  <c r="P47" i="3"/>
  <c r="P49" i="8" s="1"/>
  <c r="Q47" i="3"/>
  <c r="Q49" i="8" s="1"/>
  <c r="R47" i="3"/>
  <c r="R49" i="8" s="1"/>
  <c r="S47" i="3"/>
  <c r="S49" i="8" s="1"/>
  <c r="T47" i="3"/>
  <c r="T49" i="8" s="1"/>
  <c r="U47" i="3"/>
  <c r="U49" i="8" s="1"/>
  <c r="E48" i="3"/>
  <c r="E50" i="8" s="1"/>
  <c r="F48" i="3"/>
  <c r="F50" i="8" s="1"/>
  <c r="G48" i="3"/>
  <c r="G50" i="8" s="1"/>
  <c r="H48" i="3"/>
  <c r="H50" i="8" s="1"/>
  <c r="I48" i="3"/>
  <c r="I50" i="8" s="1"/>
  <c r="J48" i="3"/>
  <c r="J50" i="8" s="1"/>
  <c r="K48" i="3"/>
  <c r="K50" i="8" s="1"/>
  <c r="L48" i="3"/>
  <c r="L50" i="8" s="1"/>
  <c r="M48" i="3"/>
  <c r="M50" i="8" s="1"/>
  <c r="N48" i="3"/>
  <c r="N50" i="8" s="1"/>
  <c r="O48" i="3"/>
  <c r="O50" i="8" s="1"/>
  <c r="P48" i="3"/>
  <c r="P50" i="8" s="1"/>
  <c r="Q48" i="3"/>
  <c r="Q50" i="8" s="1"/>
  <c r="R48" i="3"/>
  <c r="R50" i="8" s="1"/>
  <c r="S48" i="3"/>
  <c r="S50" i="8" s="1"/>
  <c r="T48" i="3"/>
  <c r="T50" i="8" s="1"/>
  <c r="U48" i="3"/>
  <c r="U50" i="8" s="1"/>
  <c r="E49" i="3"/>
  <c r="E51" i="8" s="1"/>
  <c r="F49" i="3"/>
  <c r="F51" i="8" s="1"/>
  <c r="G49" i="3"/>
  <c r="G51" i="8" s="1"/>
  <c r="H49" i="3"/>
  <c r="H51" i="8" s="1"/>
  <c r="I49" i="3"/>
  <c r="I51" i="8" s="1"/>
  <c r="J49" i="3"/>
  <c r="J51" i="8" s="1"/>
  <c r="K49" i="3"/>
  <c r="K51" i="8" s="1"/>
  <c r="L49" i="3"/>
  <c r="L51" i="8" s="1"/>
  <c r="M49" i="3"/>
  <c r="M51" i="8" s="1"/>
  <c r="N49" i="3"/>
  <c r="N51" i="8" s="1"/>
  <c r="O49" i="3"/>
  <c r="O51" i="8" s="1"/>
  <c r="P49" i="3"/>
  <c r="P51" i="8" s="1"/>
  <c r="Q49" i="3"/>
  <c r="Q51" i="8" s="1"/>
  <c r="R49" i="3"/>
  <c r="R51" i="8" s="1"/>
  <c r="S49" i="3"/>
  <c r="S51" i="8" s="1"/>
  <c r="T49" i="3"/>
  <c r="T51" i="8" s="1"/>
  <c r="U49" i="3"/>
  <c r="U51" i="8" s="1"/>
  <c r="E50" i="3"/>
  <c r="E52" i="8" s="1"/>
  <c r="F50" i="3"/>
  <c r="F52" i="8" s="1"/>
  <c r="G50" i="3"/>
  <c r="G52" i="8" s="1"/>
  <c r="H50" i="3"/>
  <c r="H52" i="8" s="1"/>
  <c r="I50" i="3"/>
  <c r="I52" i="8" s="1"/>
  <c r="J50" i="3"/>
  <c r="J52" i="8" s="1"/>
  <c r="K50" i="3"/>
  <c r="K52" i="8" s="1"/>
  <c r="L50" i="3"/>
  <c r="L52" i="8" s="1"/>
  <c r="M50" i="3"/>
  <c r="M52" i="8" s="1"/>
  <c r="N50" i="3"/>
  <c r="N52" i="8" s="1"/>
  <c r="O50" i="3"/>
  <c r="O52" i="8" s="1"/>
  <c r="P50" i="3"/>
  <c r="P52" i="8" s="1"/>
  <c r="Q50" i="3"/>
  <c r="Q52" i="8" s="1"/>
  <c r="R50" i="3"/>
  <c r="R52" i="8" s="1"/>
  <c r="S50" i="3"/>
  <c r="S52" i="8" s="1"/>
  <c r="T50" i="3"/>
  <c r="T52" i="8" s="1"/>
  <c r="U50" i="3"/>
  <c r="U52" i="8" s="1"/>
  <c r="E51" i="3"/>
  <c r="E53" i="8" s="1"/>
  <c r="F51" i="3"/>
  <c r="F53" i="8" s="1"/>
  <c r="G51" i="3"/>
  <c r="G53" i="8" s="1"/>
  <c r="H51" i="3"/>
  <c r="H53" i="8" s="1"/>
  <c r="I51" i="3"/>
  <c r="I53" i="8" s="1"/>
  <c r="J51" i="3"/>
  <c r="J53" i="8" s="1"/>
  <c r="K51" i="3"/>
  <c r="K53" i="8" s="1"/>
  <c r="L51" i="3"/>
  <c r="L53" i="8" s="1"/>
  <c r="M51" i="3"/>
  <c r="M53" i="8" s="1"/>
  <c r="N51" i="3"/>
  <c r="N53" i="8" s="1"/>
  <c r="O51" i="3"/>
  <c r="O53" i="8" s="1"/>
  <c r="P51" i="3"/>
  <c r="P53" i="8" s="1"/>
  <c r="Q51" i="3"/>
  <c r="Q53" i="8" s="1"/>
  <c r="R51" i="3"/>
  <c r="R53" i="8" s="1"/>
  <c r="S51" i="3"/>
  <c r="S53" i="8" s="1"/>
  <c r="T51" i="3"/>
  <c r="T53" i="8" s="1"/>
  <c r="U51" i="3"/>
  <c r="U53" i="8" s="1"/>
  <c r="E52" i="3"/>
  <c r="E54" i="8" s="1"/>
  <c r="F52" i="3"/>
  <c r="F54" i="8" s="1"/>
  <c r="G52" i="3"/>
  <c r="G54" i="8" s="1"/>
  <c r="H52" i="3"/>
  <c r="H54" i="8" s="1"/>
  <c r="I52" i="3"/>
  <c r="I54" i="8" s="1"/>
  <c r="J52" i="3"/>
  <c r="J54" i="8" s="1"/>
  <c r="K52" i="3"/>
  <c r="K54" i="8" s="1"/>
  <c r="L52" i="3"/>
  <c r="L54" i="8" s="1"/>
  <c r="M52" i="3"/>
  <c r="M54" i="8" s="1"/>
  <c r="N52" i="3"/>
  <c r="N54" i="8" s="1"/>
  <c r="O52" i="3"/>
  <c r="O54" i="8" s="1"/>
  <c r="P52" i="3"/>
  <c r="P54" i="8" s="1"/>
  <c r="Q52" i="3"/>
  <c r="Q54" i="8" s="1"/>
  <c r="R52" i="3"/>
  <c r="R54" i="8" s="1"/>
  <c r="S52" i="3"/>
  <c r="S54" i="8" s="1"/>
  <c r="T52" i="3"/>
  <c r="T54" i="8" s="1"/>
  <c r="U52" i="3"/>
  <c r="U54" i="8" s="1"/>
  <c r="E53" i="3"/>
  <c r="E55" i="8" s="1"/>
  <c r="F53" i="3"/>
  <c r="F55" i="8" s="1"/>
  <c r="G53" i="3"/>
  <c r="G55" i="8" s="1"/>
  <c r="H53" i="3"/>
  <c r="H55" i="8" s="1"/>
  <c r="I53" i="3"/>
  <c r="I55" i="8" s="1"/>
  <c r="J53" i="3"/>
  <c r="J55" i="8" s="1"/>
  <c r="K53" i="3"/>
  <c r="K55" i="8" s="1"/>
  <c r="L53" i="3"/>
  <c r="L55" i="8" s="1"/>
  <c r="M53" i="3"/>
  <c r="M55" i="8" s="1"/>
  <c r="N53" i="3"/>
  <c r="N55" i="8" s="1"/>
  <c r="O53" i="3"/>
  <c r="O55" i="8" s="1"/>
  <c r="P53" i="3"/>
  <c r="P55" i="8" s="1"/>
  <c r="Q53" i="3"/>
  <c r="Q55" i="8" s="1"/>
  <c r="R53" i="3"/>
  <c r="R55" i="8" s="1"/>
  <c r="S53" i="3"/>
  <c r="S55" i="8" s="1"/>
  <c r="T53" i="3"/>
  <c r="T55" i="8" s="1"/>
  <c r="U53" i="3"/>
  <c r="U55" i="8" s="1"/>
  <c r="E54" i="3"/>
  <c r="E56" i="8" s="1"/>
  <c r="F54" i="3"/>
  <c r="F56" i="8" s="1"/>
  <c r="G54" i="3"/>
  <c r="G56" i="8" s="1"/>
  <c r="H54" i="3"/>
  <c r="H56" i="8" s="1"/>
  <c r="I54" i="3"/>
  <c r="I56" i="8" s="1"/>
  <c r="J54" i="3"/>
  <c r="J56" i="8" s="1"/>
  <c r="K54" i="3"/>
  <c r="K56" i="8" s="1"/>
  <c r="L54" i="3"/>
  <c r="L56" i="8" s="1"/>
  <c r="M54" i="3"/>
  <c r="M56" i="8" s="1"/>
  <c r="N54" i="3"/>
  <c r="N56" i="8" s="1"/>
  <c r="O54" i="3"/>
  <c r="O56" i="8" s="1"/>
  <c r="P54" i="3"/>
  <c r="P56" i="8" s="1"/>
  <c r="Q54" i="3"/>
  <c r="Q56" i="8" s="1"/>
  <c r="R54" i="3"/>
  <c r="R56" i="8" s="1"/>
  <c r="S54" i="3"/>
  <c r="S56" i="8" s="1"/>
  <c r="T54" i="3"/>
  <c r="T56" i="8" s="1"/>
  <c r="U54" i="3"/>
  <c r="U56" i="8" s="1"/>
  <c r="E55" i="3"/>
  <c r="E57" i="8" s="1"/>
  <c r="F55" i="3"/>
  <c r="F57" i="8" s="1"/>
  <c r="G55" i="3"/>
  <c r="G57" i="8" s="1"/>
  <c r="H55" i="3"/>
  <c r="H57" i="8" s="1"/>
  <c r="I55" i="3"/>
  <c r="I57" i="8" s="1"/>
  <c r="J55" i="3"/>
  <c r="J57" i="8" s="1"/>
  <c r="K55" i="3"/>
  <c r="K57" i="8" s="1"/>
  <c r="L55" i="3"/>
  <c r="L57" i="8" s="1"/>
  <c r="M55" i="3"/>
  <c r="M57" i="8" s="1"/>
  <c r="N55" i="3"/>
  <c r="N57" i="8" s="1"/>
  <c r="O55" i="3"/>
  <c r="O57" i="8" s="1"/>
  <c r="P55" i="3"/>
  <c r="P57" i="8" s="1"/>
  <c r="Q55" i="3"/>
  <c r="Q57" i="8" s="1"/>
  <c r="R55" i="3"/>
  <c r="R57" i="8" s="1"/>
  <c r="S55" i="3"/>
  <c r="S57" i="8" s="1"/>
  <c r="T55" i="3"/>
  <c r="T57" i="8" s="1"/>
  <c r="U55" i="3"/>
  <c r="U57" i="8" s="1"/>
  <c r="E56" i="3"/>
  <c r="E58" i="8" s="1"/>
  <c r="F56" i="3"/>
  <c r="F58" i="8" s="1"/>
  <c r="G56" i="3"/>
  <c r="G58" i="8" s="1"/>
  <c r="H56" i="3"/>
  <c r="H58" i="8" s="1"/>
  <c r="I56" i="3"/>
  <c r="I58" i="8" s="1"/>
  <c r="J56" i="3"/>
  <c r="J58" i="8" s="1"/>
  <c r="K56" i="3"/>
  <c r="K58" i="8" s="1"/>
  <c r="L56" i="3"/>
  <c r="L58" i="8" s="1"/>
  <c r="M56" i="3"/>
  <c r="M58" i="8" s="1"/>
  <c r="N56" i="3"/>
  <c r="N58" i="8" s="1"/>
  <c r="O56" i="3"/>
  <c r="O58" i="8" s="1"/>
  <c r="P56" i="3"/>
  <c r="P58" i="8" s="1"/>
  <c r="Q56" i="3"/>
  <c r="Q58" i="8" s="1"/>
  <c r="R56" i="3"/>
  <c r="R58" i="8" s="1"/>
  <c r="S56" i="3"/>
  <c r="S58" i="8" s="1"/>
  <c r="T56" i="3"/>
  <c r="T58" i="8" s="1"/>
  <c r="U56" i="3"/>
  <c r="U58" i="8" s="1"/>
  <c r="E57" i="3"/>
  <c r="E59" i="8" s="1"/>
  <c r="F57" i="3"/>
  <c r="F59" i="8" s="1"/>
  <c r="G57" i="3"/>
  <c r="G59" i="8" s="1"/>
  <c r="H57" i="3"/>
  <c r="H59" i="8" s="1"/>
  <c r="I57" i="3"/>
  <c r="I59" i="8" s="1"/>
  <c r="J57" i="3"/>
  <c r="J59" i="8" s="1"/>
  <c r="K57" i="3"/>
  <c r="K59" i="8" s="1"/>
  <c r="L57" i="3"/>
  <c r="L59" i="8" s="1"/>
  <c r="M57" i="3"/>
  <c r="M59" i="8" s="1"/>
  <c r="N57" i="3"/>
  <c r="N59" i="8" s="1"/>
  <c r="O57" i="3"/>
  <c r="O59" i="8" s="1"/>
  <c r="P57" i="3"/>
  <c r="P59" i="8" s="1"/>
  <c r="Q57" i="3"/>
  <c r="Q59" i="8" s="1"/>
  <c r="R57" i="3"/>
  <c r="R59" i="8" s="1"/>
  <c r="S57" i="3"/>
  <c r="S59" i="8" s="1"/>
  <c r="T57" i="3"/>
  <c r="T59" i="8" s="1"/>
  <c r="U57" i="3"/>
  <c r="U59" i="8" s="1"/>
  <c r="E58" i="3"/>
  <c r="E60" i="8" s="1"/>
  <c r="F58" i="3"/>
  <c r="F60" i="8" s="1"/>
  <c r="G58" i="3"/>
  <c r="G60" i="8" s="1"/>
  <c r="H58" i="3"/>
  <c r="H60" i="8" s="1"/>
  <c r="I58" i="3"/>
  <c r="I60" i="8" s="1"/>
  <c r="J58" i="3"/>
  <c r="J60" i="8" s="1"/>
  <c r="K58" i="3"/>
  <c r="K60" i="8" s="1"/>
  <c r="L58" i="3"/>
  <c r="L60" i="8" s="1"/>
  <c r="M58" i="3"/>
  <c r="M60" i="8" s="1"/>
  <c r="N58" i="3"/>
  <c r="N60" i="8" s="1"/>
  <c r="O58" i="3"/>
  <c r="O60" i="8" s="1"/>
  <c r="P58" i="3"/>
  <c r="P60" i="8" s="1"/>
  <c r="Q58" i="3"/>
  <c r="Q60" i="8" s="1"/>
  <c r="R58" i="3"/>
  <c r="R60" i="8" s="1"/>
  <c r="S58" i="3"/>
  <c r="S60" i="8" s="1"/>
  <c r="T58" i="3"/>
  <c r="T60" i="8" s="1"/>
  <c r="U58" i="3"/>
  <c r="U60" i="8" s="1"/>
  <c r="E59" i="3"/>
  <c r="E61" i="8" s="1"/>
  <c r="F59" i="3"/>
  <c r="F61" i="8" s="1"/>
  <c r="G59" i="3"/>
  <c r="G61" i="8" s="1"/>
  <c r="H59" i="3"/>
  <c r="H61" i="8" s="1"/>
  <c r="I59" i="3"/>
  <c r="I61" i="8" s="1"/>
  <c r="J59" i="3"/>
  <c r="J61" i="8" s="1"/>
  <c r="K59" i="3"/>
  <c r="K61" i="8" s="1"/>
  <c r="L59" i="3"/>
  <c r="L61" i="8" s="1"/>
  <c r="M59" i="3"/>
  <c r="M61" i="8" s="1"/>
  <c r="N59" i="3"/>
  <c r="N61" i="8" s="1"/>
  <c r="O59" i="3"/>
  <c r="O61" i="8" s="1"/>
  <c r="P59" i="3"/>
  <c r="P61" i="8" s="1"/>
  <c r="Q59" i="3"/>
  <c r="Q61" i="8" s="1"/>
  <c r="R59" i="3"/>
  <c r="R61" i="8" s="1"/>
  <c r="S59" i="3"/>
  <c r="S61" i="8" s="1"/>
  <c r="T59" i="3"/>
  <c r="T61" i="8" s="1"/>
  <c r="U59" i="3"/>
  <c r="U61" i="8" s="1"/>
  <c r="E60" i="3"/>
  <c r="E62" i="8" s="1"/>
  <c r="F60" i="3"/>
  <c r="F62" i="8" s="1"/>
  <c r="G60" i="3"/>
  <c r="G62" i="8" s="1"/>
  <c r="H60" i="3"/>
  <c r="H62" i="8" s="1"/>
  <c r="I60" i="3"/>
  <c r="I62" i="8" s="1"/>
  <c r="J60" i="3"/>
  <c r="J62" i="8" s="1"/>
  <c r="K60" i="3"/>
  <c r="K62" i="8" s="1"/>
  <c r="L60" i="3"/>
  <c r="L62" i="8" s="1"/>
  <c r="M60" i="3"/>
  <c r="M62" i="8" s="1"/>
  <c r="N60" i="3"/>
  <c r="N62" i="8" s="1"/>
  <c r="O60" i="3"/>
  <c r="O62" i="8" s="1"/>
  <c r="P60" i="3"/>
  <c r="P62" i="8" s="1"/>
  <c r="Q60" i="3"/>
  <c r="Q62" i="8" s="1"/>
  <c r="R60" i="3"/>
  <c r="R62" i="8" s="1"/>
  <c r="S60" i="3"/>
  <c r="S62" i="8" s="1"/>
  <c r="T60" i="3"/>
  <c r="T62" i="8" s="1"/>
  <c r="U60" i="3"/>
  <c r="U62" i="8" s="1"/>
  <c r="E61" i="3"/>
  <c r="E63" i="8" s="1"/>
  <c r="F61" i="3"/>
  <c r="F63" i="8" s="1"/>
  <c r="G61" i="3"/>
  <c r="G63" i="8" s="1"/>
  <c r="H61" i="3"/>
  <c r="H63" i="8" s="1"/>
  <c r="I61" i="3"/>
  <c r="I63" i="8" s="1"/>
  <c r="J61" i="3"/>
  <c r="J63" i="8" s="1"/>
  <c r="K61" i="3"/>
  <c r="K63" i="8" s="1"/>
  <c r="L61" i="3"/>
  <c r="L63" i="8" s="1"/>
  <c r="M61" i="3"/>
  <c r="M63" i="8" s="1"/>
  <c r="N61" i="3"/>
  <c r="N63" i="8" s="1"/>
  <c r="O61" i="3"/>
  <c r="O63" i="8" s="1"/>
  <c r="P61" i="3"/>
  <c r="P63" i="8" s="1"/>
  <c r="Q61" i="3"/>
  <c r="Q63" i="8" s="1"/>
  <c r="R61" i="3"/>
  <c r="R63" i="8" s="1"/>
  <c r="S61" i="3"/>
  <c r="S63" i="8" s="1"/>
  <c r="T61" i="3"/>
  <c r="T63" i="8" s="1"/>
  <c r="U61" i="3"/>
  <c r="U63" i="8" s="1"/>
  <c r="E62" i="3"/>
  <c r="E64" i="8" s="1"/>
  <c r="F62" i="3"/>
  <c r="F64" i="8" s="1"/>
  <c r="G62" i="3"/>
  <c r="G64" i="8" s="1"/>
  <c r="H62" i="3"/>
  <c r="H64" i="8" s="1"/>
  <c r="I62" i="3"/>
  <c r="I64" i="8" s="1"/>
  <c r="J62" i="3"/>
  <c r="J64" i="8" s="1"/>
  <c r="K62" i="3"/>
  <c r="K64" i="8" s="1"/>
  <c r="L62" i="3"/>
  <c r="L64" i="8" s="1"/>
  <c r="M62" i="3"/>
  <c r="M64" i="8" s="1"/>
  <c r="N62" i="3"/>
  <c r="N64" i="8" s="1"/>
  <c r="O62" i="3"/>
  <c r="O64" i="8" s="1"/>
  <c r="P62" i="3"/>
  <c r="P64" i="8" s="1"/>
  <c r="Q62" i="3"/>
  <c r="Q64" i="8" s="1"/>
  <c r="R62" i="3"/>
  <c r="R64" i="8" s="1"/>
  <c r="S62" i="3"/>
  <c r="S64" i="8" s="1"/>
  <c r="T62" i="3"/>
  <c r="T64" i="8" s="1"/>
  <c r="U62" i="3"/>
  <c r="U64" i="8" s="1"/>
  <c r="E63" i="3"/>
  <c r="E65" i="8" s="1"/>
  <c r="F63" i="3"/>
  <c r="F65" i="8" s="1"/>
  <c r="G63" i="3"/>
  <c r="G65" i="8" s="1"/>
  <c r="H63" i="3"/>
  <c r="H65" i="8" s="1"/>
  <c r="I63" i="3"/>
  <c r="I65" i="8" s="1"/>
  <c r="J63" i="3"/>
  <c r="J65" i="8" s="1"/>
  <c r="K63" i="3"/>
  <c r="K65" i="8" s="1"/>
  <c r="L63" i="3"/>
  <c r="L65" i="8" s="1"/>
  <c r="M63" i="3"/>
  <c r="M65" i="8" s="1"/>
  <c r="N63" i="3"/>
  <c r="N65" i="8" s="1"/>
  <c r="O63" i="3"/>
  <c r="O65" i="8" s="1"/>
  <c r="P63" i="3"/>
  <c r="P65" i="8" s="1"/>
  <c r="Q63" i="3"/>
  <c r="Q65" i="8" s="1"/>
  <c r="R63" i="3"/>
  <c r="R65" i="8" s="1"/>
  <c r="S63" i="3"/>
  <c r="S65" i="8" s="1"/>
  <c r="T63" i="3"/>
  <c r="T65" i="8" s="1"/>
  <c r="U63" i="3"/>
  <c r="U65" i="8" s="1"/>
  <c r="E64" i="3"/>
  <c r="E66" i="8" s="1"/>
  <c r="F64" i="3"/>
  <c r="F66" i="8" s="1"/>
  <c r="G64" i="3"/>
  <c r="G66" i="8" s="1"/>
  <c r="H64" i="3"/>
  <c r="H66" i="8" s="1"/>
  <c r="I64" i="3"/>
  <c r="I66" i="8" s="1"/>
  <c r="J64" i="3"/>
  <c r="J66" i="8" s="1"/>
  <c r="K64" i="3"/>
  <c r="K66" i="8" s="1"/>
  <c r="L64" i="3"/>
  <c r="L66" i="8" s="1"/>
  <c r="M64" i="3"/>
  <c r="M66" i="8" s="1"/>
  <c r="N64" i="3"/>
  <c r="N66" i="8" s="1"/>
  <c r="O64" i="3"/>
  <c r="O66" i="8" s="1"/>
  <c r="P64" i="3"/>
  <c r="P66" i="8" s="1"/>
  <c r="Q64" i="3"/>
  <c r="Q66" i="8" s="1"/>
  <c r="R64" i="3"/>
  <c r="R66" i="8" s="1"/>
  <c r="S64" i="3"/>
  <c r="S66" i="8" s="1"/>
  <c r="T64" i="3"/>
  <c r="T66" i="8" s="1"/>
  <c r="U64" i="3"/>
  <c r="U66" i="8" s="1"/>
  <c r="E65" i="3"/>
  <c r="E67" i="8" s="1"/>
  <c r="F65" i="3"/>
  <c r="F67" i="8" s="1"/>
  <c r="G65" i="3"/>
  <c r="G67" i="8" s="1"/>
  <c r="H65" i="3"/>
  <c r="H67" i="8" s="1"/>
  <c r="I65" i="3"/>
  <c r="I67" i="8" s="1"/>
  <c r="J65" i="3"/>
  <c r="J67" i="8" s="1"/>
  <c r="K65" i="3"/>
  <c r="K67" i="8" s="1"/>
  <c r="L65" i="3"/>
  <c r="L67" i="8" s="1"/>
  <c r="M65" i="3"/>
  <c r="M67" i="8" s="1"/>
  <c r="N65" i="3"/>
  <c r="N67" i="8" s="1"/>
  <c r="O65" i="3"/>
  <c r="O67" i="8" s="1"/>
  <c r="P65" i="3"/>
  <c r="P67" i="8" s="1"/>
  <c r="Q65" i="3"/>
  <c r="Q67" i="8" s="1"/>
  <c r="R65" i="3"/>
  <c r="R67" i="8" s="1"/>
  <c r="S65" i="3"/>
  <c r="S67" i="8" s="1"/>
  <c r="T65" i="3"/>
  <c r="T67" i="8" s="1"/>
  <c r="U65" i="3"/>
  <c r="U67" i="8" s="1"/>
  <c r="E66" i="3"/>
  <c r="E68" i="8" s="1"/>
  <c r="F66" i="3"/>
  <c r="F68" i="8" s="1"/>
  <c r="G66" i="3"/>
  <c r="G68" i="8" s="1"/>
  <c r="H66" i="3"/>
  <c r="H68" i="8" s="1"/>
  <c r="I66" i="3"/>
  <c r="I68" i="8" s="1"/>
  <c r="J66" i="3"/>
  <c r="J68" i="8" s="1"/>
  <c r="K66" i="3"/>
  <c r="K68" i="8" s="1"/>
  <c r="L66" i="3"/>
  <c r="L68" i="8" s="1"/>
  <c r="M66" i="3"/>
  <c r="M68" i="8" s="1"/>
  <c r="N66" i="3"/>
  <c r="N68" i="8" s="1"/>
  <c r="O66" i="3"/>
  <c r="O68" i="8" s="1"/>
  <c r="P66" i="3"/>
  <c r="P68" i="8" s="1"/>
  <c r="Q66" i="3"/>
  <c r="Q68" i="8" s="1"/>
  <c r="R66" i="3"/>
  <c r="R68" i="8" s="1"/>
  <c r="S66" i="3"/>
  <c r="S68" i="8" s="1"/>
  <c r="T66" i="3"/>
  <c r="T68" i="8" s="1"/>
  <c r="U66" i="3"/>
  <c r="U68" i="8" s="1"/>
  <c r="E67" i="3"/>
  <c r="E69" i="8" s="1"/>
  <c r="F67" i="3"/>
  <c r="F69" i="8" s="1"/>
  <c r="G67" i="3"/>
  <c r="G69" i="8" s="1"/>
  <c r="H67" i="3"/>
  <c r="H69" i="8" s="1"/>
  <c r="I67" i="3"/>
  <c r="I69" i="8" s="1"/>
  <c r="J67" i="3"/>
  <c r="J69" i="8" s="1"/>
  <c r="K67" i="3"/>
  <c r="K69" i="8" s="1"/>
  <c r="L67" i="3"/>
  <c r="L69" i="8" s="1"/>
  <c r="M67" i="3"/>
  <c r="M69" i="8" s="1"/>
  <c r="N67" i="3"/>
  <c r="N69" i="8" s="1"/>
  <c r="O67" i="3"/>
  <c r="O69" i="8" s="1"/>
  <c r="P67" i="3"/>
  <c r="P69" i="8" s="1"/>
  <c r="Q67" i="3"/>
  <c r="Q69" i="8" s="1"/>
  <c r="R67" i="3"/>
  <c r="R69" i="8" s="1"/>
  <c r="S67" i="3"/>
  <c r="S69" i="8" s="1"/>
  <c r="T67" i="3"/>
  <c r="T69" i="8" s="1"/>
  <c r="U67" i="3"/>
  <c r="U69" i="8" s="1"/>
  <c r="E68" i="3"/>
  <c r="E70" i="8" s="1"/>
  <c r="F68" i="3"/>
  <c r="F70" i="8" s="1"/>
  <c r="G68" i="3"/>
  <c r="G70" i="8" s="1"/>
  <c r="H68" i="3"/>
  <c r="H70" i="8" s="1"/>
  <c r="I68" i="3"/>
  <c r="I70" i="8" s="1"/>
  <c r="J68" i="3"/>
  <c r="J70" i="8" s="1"/>
  <c r="K68" i="3"/>
  <c r="K70" i="8" s="1"/>
  <c r="L68" i="3"/>
  <c r="L70" i="8" s="1"/>
  <c r="M68" i="3"/>
  <c r="M70" i="8" s="1"/>
  <c r="N68" i="3"/>
  <c r="N70" i="8" s="1"/>
  <c r="O68" i="3"/>
  <c r="O70" i="8" s="1"/>
  <c r="P68" i="3"/>
  <c r="P70" i="8" s="1"/>
  <c r="Q68" i="3"/>
  <c r="Q70" i="8" s="1"/>
  <c r="R68" i="3"/>
  <c r="R70" i="8" s="1"/>
  <c r="S68" i="3"/>
  <c r="S70" i="8" s="1"/>
  <c r="T68" i="3"/>
  <c r="T70" i="8" s="1"/>
  <c r="U68" i="3"/>
  <c r="U70" i="8" s="1"/>
  <c r="E69" i="3"/>
  <c r="E71" i="8" s="1"/>
  <c r="F69" i="3"/>
  <c r="F71" i="8" s="1"/>
  <c r="G69" i="3"/>
  <c r="G71" i="8" s="1"/>
  <c r="H69" i="3"/>
  <c r="H71" i="8" s="1"/>
  <c r="I69" i="3"/>
  <c r="I71" i="8" s="1"/>
  <c r="J69" i="3"/>
  <c r="J71" i="8" s="1"/>
  <c r="K69" i="3"/>
  <c r="K71" i="8" s="1"/>
  <c r="L69" i="3"/>
  <c r="L71" i="8" s="1"/>
  <c r="M69" i="3"/>
  <c r="M71" i="8" s="1"/>
  <c r="N69" i="3"/>
  <c r="N71" i="8" s="1"/>
  <c r="O69" i="3"/>
  <c r="O71" i="8" s="1"/>
  <c r="P69" i="3"/>
  <c r="P71" i="8" s="1"/>
  <c r="Q69" i="3"/>
  <c r="Q71" i="8" s="1"/>
  <c r="R69" i="3"/>
  <c r="R71" i="8" s="1"/>
  <c r="S69" i="3"/>
  <c r="S71" i="8" s="1"/>
  <c r="T69" i="3"/>
  <c r="T71" i="8" s="1"/>
  <c r="U69" i="3"/>
  <c r="U71" i="8" s="1"/>
  <c r="E70" i="3"/>
  <c r="E72" i="8" s="1"/>
  <c r="F70" i="3"/>
  <c r="F72" i="8" s="1"/>
  <c r="G70" i="3"/>
  <c r="G72" i="8" s="1"/>
  <c r="H70" i="3"/>
  <c r="H72" i="8" s="1"/>
  <c r="I70" i="3"/>
  <c r="I72" i="8" s="1"/>
  <c r="J70" i="3"/>
  <c r="J72" i="8" s="1"/>
  <c r="K70" i="3"/>
  <c r="K72" i="8" s="1"/>
  <c r="L70" i="3"/>
  <c r="L72" i="8" s="1"/>
  <c r="M70" i="3"/>
  <c r="M72" i="8" s="1"/>
  <c r="N70" i="3"/>
  <c r="N72" i="8" s="1"/>
  <c r="O70" i="3"/>
  <c r="O72" i="8" s="1"/>
  <c r="P70" i="3"/>
  <c r="P72" i="8" s="1"/>
  <c r="Q70" i="3"/>
  <c r="Q72" i="8" s="1"/>
  <c r="R70" i="3"/>
  <c r="R72" i="8" s="1"/>
  <c r="S70" i="3"/>
  <c r="S72" i="8" s="1"/>
  <c r="T70" i="3"/>
  <c r="T72" i="8" s="1"/>
  <c r="U70" i="3"/>
  <c r="U72" i="8" s="1"/>
  <c r="E71" i="3"/>
  <c r="E73" i="8" s="1"/>
  <c r="F71" i="3"/>
  <c r="F73" i="8" s="1"/>
  <c r="G71" i="3"/>
  <c r="G73" i="8" s="1"/>
  <c r="H71" i="3"/>
  <c r="H73" i="8" s="1"/>
  <c r="I71" i="3"/>
  <c r="I73" i="8" s="1"/>
  <c r="J71" i="3"/>
  <c r="J73" i="8" s="1"/>
  <c r="K71" i="3"/>
  <c r="K73" i="8" s="1"/>
  <c r="L71" i="3"/>
  <c r="L73" i="8" s="1"/>
  <c r="M71" i="3"/>
  <c r="M73" i="8" s="1"/>
  <c r="N71" i="3"/>
  <c r="N73" i="8" s="1"/>
  <c r="O71" i="3"/>
  <c r="O73" i="8" s="1"/>
  <c r="P71" i="3"/>
  <c r="P73" i="8" s="1"/>
  <c r="Q71" i="3"/>
  <c r="Q73" i="8" s="1"/>
  <c r="R71" i="3"/>
  <c r="R73" i="8" s="1"/>
  <c r="S71" i="3"/>
  <c r="S73" i="8" s="1"/>
  <c r="T71" i="3"/>
  <c r="T73" i="8" s="1"/>
  <c r="U71" i="3"/>
  <c r="U73" i="8" s="1"/>
  <c r="E72" i="3"/>
  <c r="E74" i="8" s="1"/>
  <c r="F72" i="3"/>
  <c r="F74" i="8" s="1"/>
  <c r="G72" i="3"/>
  <c r="G74" i="8" s="1"/>
  <c r="H72" i="3"/>
  <c r="H74" i="8" s="1"/>
  <c r="I72" i="3"/>
  <c r="I74" i="8" s="1"/>
  <c r="J72" i="3"/>
  <c r="J74" i="8" s="1"/>
  <c r="K72" i="3"/>
  <c r="K74" i="8" s="1"/>
  <c r="L72" i="3"/>
  <c r="L74" i="8" s="1"/>
  <c r="M72" i="3"/>
  <c r="M74" i="8" s="1"/>
  <c r="N72" i="3"/>
  <c r="N74" i="8" s="1"/>
  <c r="O72" i="3"/>
  <c r="O74" i="8" s="1"/>
  <c r="P72" i="3"/>
  <c r="P74" i="8" s="1"/>
  <c r="Q72" i="3"/>
  <c r="Q74" i="8" s="1"/>
  <c r="R72" i="3"/>
  <c r="R74" i="8" s="1"/>
  <c r="S72" i="3"/>
  <c r="S74" i="8" s="1"/>
  <c r="T72" i="3"/>
  <c r="T74" i="8" s="1"/>
  <c r="U72" i="3"/>
  <c r="U74" i="8" s="1"/>
  <c r="E73" i="3"/>
  <c r="E75" i="8" s="1"/>
  <c r="F73" i="3"/>
  <c r="F75" i="8" s="1"/>
  <c r="G73" i="3"/>
  <c r="G75" i="8" s="1"/>
  <c r="H73" i="3"/>
  <c r="H75" i="8" s="1"/>
  <c r="I73" i="3"/>
  <c r="I75" i="8" s="1"/>
  <c r="J73" i="3"/>
  <c r="J75" i="8" s="1"/>
  <c r="K73" i="3"/>
  <c r="K75" i="8" s="1"/>
  <c r="L73" i="3"/>
  <c r="L75" i="8" s="1"/>
  <c r="M73" i="3"/>
  <c r="M75" i="8" s="1"/>
  <c r="N73" i="3"/>
  <c r="N75" i="8" s="1"/>
  <c r="O73" i="3"/>
  <c r="O75" i="8" s="1"/>
  <c r="P73" i="3"/>
  <c r="P75" i="8" s="1"/>
  <c r="Q73" i="3"/>
  <c r="Q75" i="8" s="1"/>
  <c r="R73" i="3"/>
  <c r="R75" i="8" s="1"/>
  <c r="S73" i="3"/>
  <c r="S75" i="8" s="1"/>
  <c r="T73" i="3"/>
  <c r="T75" i="8" s="1"/>
  <c r="U73" i="3"/>
  <c r="U75" i="8" s="1"/>
  <c r="E74" i="3"/>
  <c r="E76" i="8" s="1"/>
  <c r="F74" i="3"/>
  <c r="F76" i="8" s="1"/>
  <c r="G74" i="3"/>
  <c r="G76" i="8" s="1"/>
  <c r="H74" i="3"/>
  <c r="H76" i="8" s="1"/>
  <c r="I74" i="3"/>
  <c r="I76" i="8" s="1"/>
  <c r="J74" i="3"/>
  <c r="J76" i="8" s="1"/>
  <c r="K74" i="3"/>
  <c r="K76" i="8" s="1"/>
  <c r="L74" i="3"/>
  <c r="L76" i="8" s="1"/>
  <c r="M74" i="3"/>
  <c r="M76" i="8" s="1"/>
  <c r="N74" i="3"/>
  <c r="N76" i="8" s="1"/>
  <c r="O74" i="3"/>
  <c r="O76" i="8" s="1"/>
  <c r="P74" i="3"/>
  <c r="P76" i="8" s="1"/>
  <c r="Q74" i="3"/>
  <c r="Q76" i="8" s="1"/>
  <c r="R74" i="3"/>
  <c r="R76" i="8" s="1"/>
  <c r="S74" i="3"/>
  <c r="S76" i="8" s="1"/>
  <c r="T74" i="3"/>
  <c r="T76" i="8" s="1"/>
  <c r="U74" i="3"/>
  <c r="U76" i="8" s="1"/>
  <c r="E75" i="3"/>
  <c r="E77" i="8" s="1"/>
  <c r="F75" i="3"/>
  <c r="F77" i="8" s="1"/>
  <c r="G75" i="3"/>
  <c r="G77" i="8" s="1"/>
  <c r="H75" i="3"/>
  <c r="H77" i="8" s="1"/>
  <c r="I75" i="3"/>
  <c r="I77" i="8" s="1"/>
  <c r="J75" i="3"/>
  <c r="J77" i="8" s="1"/>
  <c r="K75" i="3"/>
  <c r="K77" i="8" s="1"/>
  <c r="L75" i="3"/>
  <c r="L77" i="8" s="1"/>
  <c r="M75" i="3"/>
  <c r="M77" i="8" s="1"/>
  <c r="N75" i="3"/>
  <c r="N77" i="8" s="1"/>
  <c r="O75" i="3"/>
  <c r="O77" i="8" s="1"/>
  <c r="P75" i="3"/>
  <c r="P77" i="8" s="1"/>
  <c r="Q75" i="3"/>
  <c r="Q77" i="8" s="1"/>
  <c r="R75" i="3"/>
  <c r="R77" i="8" s="1"/>
  <c r="S75" i="3"/>
  <c r="S77" i="8" s="1"/>
  <c r="T75" i="3"/>
  <c r="T77" i="8" s="1"/>
  <c r="U75" i="3"/>
  <c r="U77" i="8" s="1"/>
  <c r="E76" i="3"/>
  <c r="E78" i="8" s="1"/>
  <c r="F76" i="3"/>
  <c r="F78" i="8" s="1"/>
  <c r="G76" i="3"/>
  <c r="G78" i="8" s="1"/>
  <c r="H76" i="3"/>
  <c r="H78" i="8" s="1"/>
  <c r="I76" i="3"/>
  <c r="I78" i="8" s="1"/>
  <c r="J76" i="3"/>
  <c r="J78" i="8" s="1"/>
  <c r="K76" i="3"/>
  <c r="K78" i="8" s="1"/>
  <c r="L76" i="3"/>
  <c r="L78" i="8" s="1"/>
  <c r="M76" i="3"/>
  <c r="M78" i="8" s="1"/>
  <c r="N76" i="3"/>
  <c r="N78" i="8" s="1"/>
  <c r="O76" i="3"/>
  <c r="O78" i="8" s="1"/>
  <c r="P76" i="3"/>
  <c r="P78" i="8" s="1"/>
  <c r="Q76" i="3"/>
  <c r="Q78" i="8" s="1"/>
  <c r="R76" i="3"/>
  <c r="R78" i="8" s="1"/>
  <c r="S76" i="3"/>
  <c r="S78" i="8" s="1"/>
  <c r="T76" i="3"/>
  <c r="T78" i="8" s="1"/>
  <c r="U76" i="3"/>
  <c r="U78" i="8" s="1"/>
  <c r="E77" i="3"/>
  <c r="E79" i="8" s="1"/>
  <c r="F77" i="3"/>
  <c r="F79" i="8" s="1"/>
  <c r="G77" i="3"/>
  <c r="G79" i="8" s="1"/>
  <c r="H77" i="3"/>
  <c r="H79" i="8" s="1"/>
  <c r="I77" i="3"/>
  <c r="I79" i="8" s="1"/>
  <c r="J77" i="3"/>
  <c r="J79" i="8" s="1"/>
  <c r="K77" i="3"/>
  <c r="K79" i="8" s="1"/>
  <c r="L77" i="3"/>
  <c r="L79" i="8" s="1"/>
  <c r="M77" i="3"/>
  <c r="M79" i="8" s="1"/>
  <c r="N77" i="3"/>
  <c r="N79" i="8" s="1"/>
  <c r="O77" i="3"/>
  <c r="O79" i="8" s="1"/>
  <c r="P77" i="3"/>
  <c r="P79" i="8" s="1"/>
  <c r="Q77" i="3"/>
  <c r="Q79" i="8" s="1"/>
  <c r="R77" i="3"/>
  <c r="R79" i="8" s="1"/>
  <c r="S77" i="3"/>
  <c r="S79" i="8" s="1"/>
  <c r="T77" i="3"/>
  <c r="T79" i="8" s="1"/>
  <c r="U77" i="3"/>
  <c r="U79" i="8" s="1"/>
  <c r="E78" i="3"/>
  <c r="E80" i="8" s="1"/>
  <c r="F78" i="3"/>
  <c r="F80" i="8" s="1"/>
  <c r="G78" i="3"/>
  <c r="G80" i="8" s="1"/>
  <c r="H78" i="3"/>
  <c r="H80" i="8" s="1"/>
  <c r="I78" i="3"/>
  <c r="I80" i="8" s="1"/>
  <c r="J78" i="3"/>
  <c r="J80" i="8" s="1"/>
  <c r="K78" i="3"/>
  <c r="K80" i="8" s="1"/>
  <c r="L78" i="3"/>
  <c r="L80" i="8" s="1"/>
  <c r="M78" i="3"/>
  <c r="M80" i="8" s="1"/>
  <c r="N78" i="3"/>
  <c r="N80" i="8" s="1"/>
  <c r="O78" i="3"/>
  <c r="O80" i="8" s="1"/>
  <c r="P78" i="3"/>
  <c r="P80" i="8" s="1"/>
  <c r="Q78" i="3"/>
  <c r="Q80" i="8" s="1"/>
  <c r="R78" i="3"/>
  <c r="R80" i="8" s="1"/>
  <c r="S78" i="3"/>
  <c r="S80" i="8" s="1"/>
  <c r="T78" i="3"/>
  <c r="T80" i="8" s="1"/>
  <c r="U78" i="3"/>
  <c r="U80" i="8" s="1"/>
  <c r="E79" i="3"/>
  <c r="E81" i="8" s="1"/>
  <c r="F79" i="3"/>
  <c r="F81" i="8" s="1"/>
  <c r="G79" i="3"/>
  <c r="G81" i="8" s="1"/>
  <c r="H79" i="3"/>
  <c r="H81" i="8" s="1"/>
  <c r="I79" i="3"/>
  <c r="I81" i="8" s="1"/>
  <c r="J79" i="3"/>
  <c r="J81" i="8" s="1"/>
  <c r="K79" i="3"/>
  <c r="K81" i="8" s="1"/>
  <c r="L79" i="3"/>
  <c r="L81" i="8" s="1"/>
  <c r="M79" i="3"/>
  <c r="M81" i="8" s="1"/>
  <c r="N79" i="3"/>
  <c r="N81" i="8" s="1"/>
  <c r="O79" i="3"/>
  <c r="O81" i="8" s="1"/>
  <c r="P79" i="3"/>
  <c r="P81" i="8" s="1"/>
  <c r="Q79" i="3"/>
  <c r="Q81" i="8" s="1"/>
  <c r="R79" i="3"/>
  <c r="R81" i="8" s="1"/>
  <c r="S79" i="3"/>
  <c r="S81" i="8" s="1"/>
  <c r="T79" i="3"/>
  <c r="T81" i="8" s="1"/>
  <c r="U79" i="3"/>
  <c r="U81" i="8" s="1"/>
  <c r="E80" i="3"/>
  <c r="E82" i="8" s="1"/>
  <c r="F80" i="3"/>
  <c r="F82" i="8" s="1"/>
  <c r="G80" i="3"/>
  <c r="G82" i="8" s="1"/>
  <c r="H80" i="3"/>
  <c r="H82" i="8" s="1"/>
  <c r="I80" i="3"/>
  <c r="I82" i="8" s="1"/>
  <c r="J80" i="3"/>
  <c r="J82" i="8" s="1"/>
  <c r="K80" i="3"/>
  <c r="K82" i="8" s="1"/>
  <c r="L80" i="3"/>
  <c r="L82" i="8" s="1"/>
  <c r="M80" i="3"/>
  <c r="M82" i="8" s="1"/>
  <c r="N80" i="3"/>
  <c r="N82" i="8" s="1"/>
  <c r="O80" i="3"/>
  <c r="O82" i="8" s="1"/>
  <c r="P80" i="3"/>
  <c r="P82" i="8" s="1"/>
  <c r="Q80" i="3"/>
  <c r="Q82" i="8" s="1"/>
  <c r="R80" i="3"/>
  <c r="R82" i="8" s="1"/>
  <c r="S80" i="3"/>
  <c r="S82" i="8" s="1"/>
  <c r="T80" i="3"/>
  <c r="T82" i="8" s="1"/>
  <c r="U80" i="3"/>
  <c r="U82" i="8" s="1"/>
  <c r="E81" i="3"/>
  <c r="E83" i="8" s="1"/>
  <c r="F81" i="3"/>
  <c r="F83" i="8" s="1"/>
  <c r="G81" i="3"/>
  <c r="G83" i="8" s="1"/>
  <c r="H81" i="3"/>
  <c r="H83" i="8" s="1"/>
  <c r="I81" i="3"/>
  <c r="I83" i="8" s="1"/>
  <c r="J81" i="3"/>
  <c r="J83" i="8" s="1"/>
  <c r="K81" i="3"/>
  <c r="K83" i="8" s="1"/>
  <c r="L81" i="3"/>
  <c r="L83" i="8" s="1"/>
  <c r="M81" i="3"/>
  <c r="M83" i="8" s="1"/>
  <c r="N81" i="3"/>
  <c r="N83" i="8" s="1"/>
  <c r="O81" i="3"/>
  <c r="O83" i="8" s="1"/>
  <c r="P81" i="3"/>
  <c r="P83" i="8" s="1"/>
  <c r="Q81" i="3"/>
  <c r="Q83" i="8" s="1"/>
  <c r="R81" i="3"/>
  <c r="R83" i="8" s="1"/>
  <c r="S81" i="3"/>
  <c r="S83" i="8" s="1"/>
  <c r="T81" i="3"/>
  <c r="T83" i="8" s="1"/>
  <c r="U81" i="3"/>
  <c r="U83" i="8" s="1"/>
  <c r="E82" i="3"/>
  <c r="E84" i="8" s="1"/>
  <c r="F82" i="3"/>
  <c r="F84" i="8" s="1"/>
  <c r="G82" i="3"/>
  <c r="G84" i="8" s="1"/>
  <c r="H82" i="3"/>
  <c r="H84" i="8" s="1"/>
  <c r="I82" i="3"/>
  <c r="I84" i="8" s="1"/>
  <c r="J82" i="3"/>
  <c r="J84" i="8" s="1"/>
  <c r="K82" i="3"/>
  <c r="K84" i="8" s="1"/>
  <c r="L82" i="3"/>
  <c r="L84" i="8" s="1"/>
  <c r="M82" i="3"/>
  <c r="M84" i="8" s="1"/>
  <c r="N82" i="3"/>
  <c r="N84" i="8" s="1"/>
  <c r="O82" i="3"/>
  <c r="O84" i="8" s="1"/>
  <c r="P82" i="3"/>
  <c r="P84" i="8" s="1"/>
  <c r="Q82" i="3"/>
  <c r="Q84" i="8" s="1"/>
  <c r="R82" i="3"/>
  <c r="R84" i="8" s="1"/>
  <c r="S82" i="3"/>
  <c r="S84" i="8" s="1"/>
  <c r="T82" i="3"/>
  <c r="T84" i="8" s="1"/>
  <c r="U82" i="3"/>
  <c r="U84" i="8" s="1"/>
  <c r="E83" i="3"/>
  <c r="E85" i="8" s="1"/>
  <c r="F83" i="3"/>
  <c r="F85" i="8" s="1"/>
  <c r="G83" i="3"/>
  <c r="G85" i="8" s="1"/>
  <c r="H83" i="3"/>
  <c r="H85" i="8" s="1"/>
  <c r="I83" i="3"/>
  <c r="I85" i="8" s="1"/>
  <c r="J83" i="3"/>
  <c r="J85" i="8" s="1"/>
  <c r="K83" i="3"/>
  <c r="K85" i="8" s="1"/>
  <c r="L83" i="3"/>
  <c r="L85" i="8" s="1"/>
  <c r="M83" i="3"/>
  <c r="M85" i="8" s="1"/>
  <c r="N83" i="3"/>
  <c r="N85" i="8" s="1"/>
  <c r="O83" i="3"/>
  <c r="O85" i="8" s="1"/>
  <c r="P83" i="3"/>
  <c r="P85" i="8" s="1"/>
  <c r="Q83" i="3"/>
  <c r="Q85" i="8" s="1"/>
  <c r="R83" i="3"/>
  <c r="R85" i="8" s="1"/>
  <c r="S83" i="3"/>
  <c r="S85" i="8" s="1"/>
  <c r="T83" i="3"/>
  <c r="T85" i="8" s="1"/>
  <c r="U83" i="3"/>
  <c r="U85" i="8" s="1"/>
  <c r="E84" i="3"/>
  <c r="E86" i="8" s="1"/>
  <c r="F84" i="3"/>
  <c r="F86" i="8" s="1"/>
  <c r="G84" i="3"/>
  <c r="G86" i="8" s="1"/>
  <c r="H84" i="3"/>
  <c r="H86" i="8" s="1"/>
  <c r="I84" i="3"/>
  <c r="I86" i="8" s="1"/>
  <c r="J84" i="3"/>
  <c r="J86" i="8" s="1"/>
  <c r="K84" i="3"/>
  <c r="K86" i="8" s="1"/>
  <c r="L84" i="3"/>
  <c r="L86" i="8" s="1"/>
  <c r="M84" i="3"/>
  <c r="M86" i="8" s="1"/>
  <c r="N84" i="3"/>
  <c r="N86" i="8" s="1"/>
  <c r="O84" i="3"/>
  <c r="O86" i="8" s="1"/>
  <c r="P84" i="3"/>
  <c r="P86" i="8" s="1"/>
  <c r="Q84" i="3"/>
  <c r="Q86" i="8" s="1"/>
  <c r="R84" i="3"/>
  <c r="R86" i="8" s="1"/>
  <c r="S84" i="3"/>
  <c r="S86" i="8" s="1"/>
  <c r="T84" i="3"/>
  <c r="T86" i="8" s="1"/>
  <c r="U84" i="3"/>
  <c r="U86" i="8" s="1"/>
  <c r="E85" i="3"/>
  <c r="E87" i="8" s="1"/>
  <c r="F85" i="3"/>
  <c r="F87" i="8" s="1"/>
  <c r="G85" i="3"/>
  <c r="G87" i="8" s="1"/>
  <c r="H85" i="3"/>
  <c r="H87" i="8" s="1"/>
  <c r="I85" i="3"/>
  <c r="I87" i="8" s="1"/>
  <c r="J85" i="3"/>
  <c r="J87" i="8" s="1"/>
  <c r="K85" i="3"/>
  <c r="K87" i="8" s="1"/>
  <c r="L85" i="3"/>
  <c r="L87" i="8" s="1"/>
  <c r="M85" i="3"/>
  <c r="M87" i="8" s="1"/>
  <c r="N85" i="3"/>
  <c r="N87" i="8" s="1"/>
  <c r="O85" i="3"/>
  <c r="O87" i="8" s="1"/>
  <c r="P85" i="3"/>
  <c r="P87" i="8" s="1"/>
  <c r="Q85" i="3"/>
  <c r="Q87" i="8" s="1"/>
  <c r="R85" i="3"/>
  <c r="R87" i="8" s="1"/>
  <c r="S85" i="3"/>
  <c r="S87" i="8" s="1"/>
  <c r="T85" i="3"/>
  <c r="T87" i="8" s="1"/>
  <c r="U85" i="3"/>
  <c r="U87" i="8" s="1"/>
  <c r="E86" i="3"/>
  <c r="E88" i="8" s="1"/>
  <c r="F86" i="3"/>
  <c r="F88" i="8" s="1"/>
  <c r="G86" i="3"/>
  <c r="G88" i="8" s="1"/>
  <c r="H86" i="3"/>
  <c r="H88" i="8" s="1"/>
  <c r="I86" i="3"/>
  <c r="I88" i="8" s="1"/>
  <c r="J86" i="3"/>
  <c r="J88" i="8" s="1"/>
  <c r="K86" i="3"/>
  <c r="K88" i="8" s="1"/>
  <c r="L86" i="3"/>
  <c r="L88" i="8" s="1"/>
  <c r="M86" i="3"/>
  <c r="M88" i="8" s="1"/>
  <c r="N86" i="3"/>
  <c r="N88" i="8" s="1"/>
  <c r="O86" i="3"/>
  <c r="O88" i="8" s="1"/>
  <c r="P86" i="3"/>
  <c r="P88" i="8" s="1"/>
  <c r="Q86" i="3"/>
  <c r="Q88" i="8" s="1"/>
  <c r="R86" i="3"/>
  <c r="R88" i="8" s="1"/>
  <c r="S86" i="3"/>
  <c r="S88" i="8" s="1"/>
  <c r="T86" i="3"/>
  <c r="T88" i="8" s="1"/>
  <c r="U86" i="3"/>
  <c r="U88" i="8" s="1"/>
  <c r="E87" i="3"/>
  <c r="E89" i="8" s="1"/>
  <c r="F87" i="3"/>
  <c r="F89" i="8" s="1"/>
  <c r="G87" i="3"/>
  <c r="G89" i="8" s="1"/>
  <c r="H87" i="3"/>
  <c r="H89" i="8" s="1"/>
  <c r="I87" i="3"/>
  <c r="I89" i="8" s="1"/>
  <c r="J87" i="3"/>
  <c r="J89" i="8" s="1"/>
  <c r="K87" i="3"/>
  <c r="K89" i="8" s="1"/>
  <c r="L87" i="3"/>
  <c r="L89" i="8" s="1"/>
  <c r="M87" i="3"/>
  <c r="M89" i="8" s="1"/>
  <c r="N87" i="3"/>
  <c r="N89" i="8" s="1"/>
  <c r="O87" i="3"/>
  <c r="O89" i="8" s="1"/>
  <c r="P87" i="3"/>
  <c r="P89" i="8" s="1"/>
  <c r="Q87" i="3"/>
  <c r="Q89" i="8" s="1"/>
  <c r="R87" i="3"/>
  <c r="R89" i="8" s="1"/>
  <c r="S87" i="3"/>
  <c r="S89" i="8" s="1"/>
  <c r="T87" i="3"/>
  <c r="T89" i="8" s="1"/>
  <c r="U87" i="3"/>
  <c r="U89" i="8" s="1"/>
  <c r="E88" i="3"/>
  <c r="E90" i="8" s="1"/>
  <c r="F88" i="3"/>
  <c r="F90" i="8" s="1"/>
  <c r="G88" i="3"/>
  <c r="G90" i="8" s="1"/>
  <c r="H88" i="3"/>
  <c r="H90" i="8" s="1"/>
  <c r="I88" i="3"/>
  <c r="I90" i="8" s="1"/>
  <c r="J88" i="3"/>
  <c r="J90" i="8" s="1"/>
  <c r="K88" i="3"/>
  <c r="K90" i="8" s="1"/>
  <c r="L88" i="3"/>
  <c r="L90" i="8" s="1"/>
  <c r="M88" i="3"/>
  <c r="M90" i="8" s="1"/>
  <c r="N88" i="3"/>
  <c r="N90" i="8" s="1"/>
  <c r="O88" i="3"/>
  <c r="O90" i="8" s="1"/>
  <c r="P88" i="3"/>
  <c r="P90" i="8" s="1"/>
  <c r="Q88" i="3"/>
  <c r="Q90" i="8" s="1"/>
  <c r="R88" i="3"/>
  <c r="R90" i="8" s="1"/>
  <c r="S88" i="3"/>
  <c r="S90" i="8" s="1"/>
  <c r="T88" i="3"/>
  <c r="T90" i="8" s="1"/>
  <c r="U88" i="3"/>
  <c r="U90" i="8" s="1"/>
  <c r="E89" i="3"/>
  <c r="E91" i="8" s="1"/>
  <c r="F89" i="3"/>
  <c r="F91" i="8" s="1"/>
  <c r="G89" i="3"/>
  <c r="G91" i="8" s="1"/>
  <c r="H89" i="3"/>
  <c r="H91" i="8" s="1"/>
  <c r="I89" i="3"/>
  <c r="I91" i="8" s="1"/>
  <c r="J89" i="3"/>
  <c r="J91" i="8" s="1"/>
  <c r="K89" i="3"/>
  <c r="K91" i="8" s="1"/>
  <c r="L89" i="3"/>
  <c r="L91" i="8" s="1"/>
  <c r="M89" i="3"/>
  <c r="M91" i="8" s="1"/>
  <c r="N89" i="3"/>
  <c r="N91" i="8" s="1"/>
  <c r="O89" i="3"/>
  <c r="O91" i="8" s="1"/>
  <c r="P89" i="3"/>
  <c r="P91" i="8" s="1"/>
  <c r="Q89" i="3"/>
  <c r="Q91" i="8" s="1"/>
  <c r="R89" i="3"/>
  <c r="R91" i="8" s="1"/>
  <c r="S89" i="3"/>
  <c r="S91" i="8" s="1"/>
  <c r="T89" i="3"/>
  <c r="T91" i="8" s="1"/>
  <c r="U89" i="3"/>
  <c r="U91" i="8" s="1"/>
  <c r="E90" i="3"/>
  <c r="E92" i="8" s="1"/>
  <c r="F90" i="3"/>
  <c r="F92" i="8" s="1"/>
  <c r="G90" i="3"/>
  <c r="G92" i="8" s="1"/>
  <c r="H90" i="3"/>
  <c r="H92" i="8" s="1"/>
  <c r="I90" i="3"/>
  <c r="I92" i="8" s="1"/>
  <c r="J90" i="3"/>
  <c r="J92" i="8" s="1"/>
  <c r="K90" i="3"/>
  <c r="K92" i="8" s="1"/>
  <c r="L90" i="3"/>
  <c r="L92" i="8" s="1"/>
  <c r="M90" i="3"/>
  <c r="M92" i="8" s="1"/>
  <c r="N90" i="3"/>
  <c r="N92" i="8" s="1"/>
  <c r="O90" i="3"/>
  <c r="O92" i="8" s="1"/>
  <c r="P90" i="3"/>
  <c r="P92" i="8" s="1"/>
  <c r="Q90" i="3"/>
  <c r="Q92" i="8" s="1"/>
  <c r="R90" i="3"/>
  <c r="R92" i="8" s="1"/>
  <c r="S90" i="3"/>
  <c r="S92" i="8" s="1"/>
  <c r="T90" i="3"/>
  <c r="T92" i="8" s="1"/>
  <c r="U90" i="3"/>
  <c r="U92" i="8" s="1"/>
  <c r="E91" i="3"/>
  <c r="E93" i="8" s="1"/>
  <c r="F91" i="3"/>
  <c r="F93" i="8" s="1"/>
  <c r="G91" i="3"/>
  <c r="G93" i="8" s="1"/>
  <c r="H91" i="3"/>
  <c r="H93" i="8" s="1"/>
  <c r="I91" i="3"/>
  <c r="I93" i="8" s="1"/>
  <c r="J91" i="3"/>
  <c r="J93" i="8" s="1"/>
  <c r="K91" i="3"/>
  <c r="K93" i="8" s="1"/>
  <c r="L91" i="3"/>
  <c r="L93" i="8" s="1"/>
  <c r="M91" i="3"/>
  <c r="M93" i="8" s="1"/>
  <c r="N91" i="3"/>
  <c r="N93" i="8" s="1"/>
  <c r="O91" i="3"/>
  <c r="O93" i="8" s="1"/>
  <c r="P91" i="3"/>
  <c r="P93" i="8" s="1"/>
  <c r="Q91" i="3"/>
  <c r="Q93" i="8" s="1"/>
  <c r="R91" i="3"/>
  <c r="R93" i="8" s="1"/>
  <c r="S91" i="3"/>
  <c r="S93" i="8" s="1"/>
  <c r="T91" i="3"/>
  <c r="T93" i="8" s="1"/>
  <c r="U91" i="3"/>
  <c r="U93" i="8" s="1"/>
  <c r="E92" i="3"/>
  <c r="E94" i="8" s="1"/>
  <c r="F92" i="3"/>
  <c r="F94" i="8" s="1"/>
  <c r="G92" i="3"/>
  <c r="G94" i="8" s="1"/>
  <c r="H92" i="3"/>
  <c r="H94" i="8" s="1"/>
  <c r="I92" i="3"/>
  <c r="I94" i="8" s="1"/>
  <c r="J92" i="3"/>
  <c r="J94" i="8" s="1"/>
  <c r="K92" i="3"/>
  <c r="K94" i="8" s="1"/>
  <c r="L92" i="3"/>
  <c r="L94" i="8" s="1"/>
  <c r="M92" i="3"/>
  <c r="M94" i="8" s="1"/>
  <c r="N92" i="3"/>
  <c r="N94" i="8" s="1"/>
  <c r="O92" i="3"/>
  <c r="O94" i="8" s="1"/>
  <c r="P92" i="3"/>
  <c r="P94" i="8" s="1"/>
  <c r="Q92" i="3"/>
  <c r="Q94" i="8" s="1"/>
  <c r="R92" i="3"/>
  <c r="R94" i="8" s="1"/>
  <c r="S92" i="3"/>
  <c r="S94" i="8" s="1"/>
  <c r="T92" i="3"/>
  <c r="T94" i="8" s="1"/>
  <c r="U92" i="3"/>
  <c r="U94" i="8" s="1"/>
  <c r="E93" i="3"/>
  <c r="E95" i="8" s="1"/>
  <c r="F93" i="3"/>
  <c r="F95" i="8" s="1"/>
  <c r="G93" i="3"/>
  <c r="G95" i="8" s="1"/>
  <c r="H93" i="3"/>
  <c r="H95" i="8" s="1"/>
  <c r="I93" i="3"/>
  <c r="I95" i="8" s="1"/>
  <c r="J93" i="3"/>
  <c r="J95" i="8" s="1"/>
  <c r="K93" i="3"/>
  <c r="K95" i="8" s="1"/>
  <c r="L93" i="3"/>
  <c r="L95" i="8" s="1"/>
  <c r="M93" i="3"/>
  <c r="M95" i="8" s="1"/>
  <c r="N93" i="3"/>
  <c r="N95" i="8" s="1"/>
  <c r="O93" i="3"/>
  <c r="O95" i="8" s="1"/>
  <c r="P93" i="3"/>
  <c r="P95" i="8" s="1"/>
  <c r="Q93" i="3"/>
  <c r="Q95" i="8" s="1"/>
  <c r="R93" i="3"/>
  <c r="R95" i="8" s="1"/>
  <c r="S93" i="3"/>
  <c r="S95" i="8" s="1"/>
  <c r="T93" i="3"/>
  <c r="T95" i="8" s="1"/>
  <c r="U93" i="3"/>
  <c r="U95" i="8" s="1"/>
  <c r="E94" i="3"/>
  <c r="E96" i="8" s="1"/>
  <c r="F94" i="3"/>
  <c r="F96" i="8" s="1"/>
  <c r="G94" i="3"/>
  <c r="G96" i="8" s="1"/>
  <c r="H94" i="3"/>
  <c r="H96" i="8" s="1"/>
  <c r="I94" i="3"/>
  <c r="I96" i="8" s="1"/>
  <c r="J94" i="3"/>
  <c r="J96" i="8" s="1"/>
  <c r="K94" i="3"/>
  <c r="K96" i="8" s="1"/>
  <c r="L94" i="3"/>
  <c r="L96" i="8" s="1"/>
  <c r="M94" i="3"/>
  <c r="M96" i="8" s="1"/>
  <c r="N94" i="3"/>
  <c r="N96" i="8" s="1"/>
  <c r="O94" i="3"/>
  <c r="O96" i="8" s="1"/>
  <c r="P94" i="3"/>
  <c r="P96" i="8" s="1"/>
  <c r="Q94" i="3"/>
  <c r="Q96" i="8" s="1"/>
  <c r="R94" i="3"/>
  <c r="R96" i="8" s="1"/>
  <c r="S94" i="3"/>
  <c r="S96" i="8" s="1"/>
  <c r="T94" i="3"/>
  <c r="T96" i="8" s="1"/>
  <c r="U94" i="3"/>
  <c r="U96" i="8" s="1"/>
  <c r="E95" i="3"/>
  <c r="E97" i="8" s="1"/>
  <c r="F95" i="3"/>
  <c r="F97" i="8" s="1"/>
  <c r="G95" i="3"/>
  <c r="G97" i="8" s="1"/>
  <c r="H95" i="3"/>
  <c r="H97" i="8" s="1"/>
  <c r="I95" i="3"/>
  <c r="I97" i="8" s="1"/>
  <c r="J95" i="3"/>
  <c r="J97" i="8" s="1"/>
  <c r="K95" i="3"/>
  <c r="K97" i="8" s="1"/>
  <c r="L95" i="3"/>
  <c r="L97" i="8" s="1"/>
  <c r="M95" i="3"/>
  <c r="M97" i="8" s="1"/>
  <c r="N95" i="3"/>
  <c r="N97" i="8" s="1"/>
  <c r="O95" i="3"/>
  <c r="O97" i="8" s="1"/>
  <c r="P95" i="3"/>
  <c r="P97" i="8" s="1"/>
  <c r="Q95" i="3"/>
  <c r="Q97" i="8" s="1"/>
  <c r="R95" i="3"/>
  <c r="R97" i="8" s="1"/>
  <c r="S95" i="3"/>
  <c r="S97" i="8" s="1"/>
  <c r="T95" i="3"/>
  <c r="T97" i="8" s="1"/>
  <c r="U95" i="3"/>
  <c r="U97" i="8" s="1"/>
  <c r="E96" i="3"/>
  <c r="E98" i="8" s="1"/>
  <c r="F96" i="3"/>
  <c r="F98" i="8" s="1"/>
  <c r="G96" i="3"/>
  <c r="G98" i="8" s="1"/>
  <c r="H96" i="3"/>
  <c r="H98" i="8" s="1"/>
  <c r="I96" i="3"/>
  <c r="I98" i="8" s="1"/>
  <c r="J96" i="3"/>
  <c r="J98" i="8" s="1"/>
  <c r="K96" i="3"/>
  <c r="K98" i="8" s="1"/>
  <c r="L96" i="3"/>
  <c r="L98" i="8" s="1"/>
  <c r="M96" i="3"/>
  <c r="M98" i="8" s="1"/>
  <c r="N96" i="3"/>
  <c r="N98" i="8" s="1"/>
  <c r="O96" i="3"/>
  <c r="O98" i="8" s="1"/>
  <c r="P96" i="3"/>
  <c r="P98" i="8" s="1"/>
  <c r="Q96" i="3"/>
  <c r="Q98" i="8" s="1"/>
  <c r="R96" i="3"/>
  <c r="R98" i="8" s="1"/>
  <c r="S96" i="3"/>
  <c r="S98" i="8" s="1"/>
  <c r="T96" i="3"/>
  <c r="T98" i="8" s="1"/>
  <c r="U96" i="3"/>
  <c r="U98" i="8" s="1"/>
  <c r="E97" i="3"/>
  <c r="E99" i="8" s="1"/>
  <c r="F97" i="3"/>
  <c r="F99" i="8" s="1"/>
  <c r="G97" i="3"/>
  <c r="G99" i="8" s="1"/>
  <c r="H97" i="3"/>
  <c r="H99" i="8" s="1"/>
  <c r="I97" i="3"/>
  <c r="I99" i="8" s="1"/>
  <c r="J97" i="3"/>
  <c r="J99" i="8" s="1"/>
  <c r="K97" i="3"/>
  <c r="K99" i="8" s="1"/>
  <c r="L97" i="3"/>
  <c r="L99" i="8" s="1"/>
  <c r="M97" i="3"/>
  <c r="M99" i="8" s="1"/>
  <c r="N97" i="3"/>
  <c r="N99" i="8" s="1"/>
  <c r="O97" i="3"/>
  <c r="O99" i="8" s="1"/>
  <c r="P97" i="3"/>
  <c r="P99" i="8" s="1"/>
  <c r="Q97" i="3"/>
  <c r="Q99" i="8" s="1"/>
  <c r="R97" i="3"/>
  <c r="R99" i="8" s="1"/>
  <c r="S97" i="3"/>
  <c r="S99" i="8" s="1"/>
  <c r="T97" i="3"/>
  <c r="T99" i="8" s="1"/>
  <c r="U97" i="3"/>
  <c r="U99" i="8" s="1"/>
  <c r="E98" i="3"/>
  <c r="E100" i="8" s="1"/>
  <c r="F98" i="3"/>
  <c r="F100" i="8" s="1"/>
  <c r="G98" i="3"/>
  <c r="G100" i="8" s="1"/>
  <c r="H98" i="3"/>
  <c r="H100" i="8" s="1"/>
  <c r="I98" i="3"/>
  <c r="I100" i="8" s="1"/>
  <c r="J98" i="3"/>
  <c r="J100" i="8" s="1"/>
  <c r="K98" i="3"/>
  <c r="K100" i="8" s="1"/>
  <c r="L98" i="3"/>
  <c r="L100" i="8" s="1"/>
  <c r="M98" i="3"/>
  <c r="M100" i="8" s="1"/>
  <c r="N98" i="3"/>
  <c r="N100" i="8" s="1"/>
  <c r="O98" i="3"/>
  <c r="O100" i="8" s="1"/>
  <c r="P98" i="3"/>
  <c r="P100" i="8" s="1"/>
  <c r="Q98" i="3"/>
  <c r="Q100" i="8" s="1"/>
  <c r="R98" i="3"/>
  <c r="R100" i="8" s="1"/>
  <c r="S98" i="3"/>
  <c r="S100" i="8" s="1"/>
  <c r="T98" i="3"/>
  <c r="T100" i="8" s="1"/>
  <c r="U98" i="3"/>
  <c r="U100" i="8" s="1"/>
  <c r="E99" i="3"/>
  <c r="E101" i="8" s="1"/>
  <c r="F99" i="3"/>
  <c r="F101" i="8" s="1"/>
  <c r="G99" i="3"/>
  <c r="G101" i="8" s="1"/>
  <c r="H99" i="3"/>
  <c r="H101" i="8" s="1"/>
  <c r="I99" i="3"/>
  <c r="I101" i="8" s="1"/>
  <c r="J99" i="3"/>
  <c r="J101" i="8" s="1"/>
  <c r="K99" i="3"/>
  <c r="K101" i="8" s="1"/>
  <c r="L99" i="3"/>
  <c r="L101" i="8" s="1"/>
  <c r="M99" i="3"/>
  <c r="M101" i="8" s="1"/>
  <c r="N99" i="3"/>
  <c r="N101" i="8" s="1"/>
  <c r="O99" i="3"/>
  <c r="O101" i="8" s="1"/>
  <c r="P99" i="3"/>
  <c r="P101" i="8" s="1"/>
  <c r="Q99" i="3"/>
  <c r="Q101" i="8" s="1"/>
  <c r="R99" i="3"/>
  <c r="R101" i="8" s="1"/>
  <c r="S99" i="3"/>
  <c r="S101" i="8" s="1"/>
  <c r="T99" i="3"/>
  <c r="T101" i="8" s="1"/>
  <c r="U99" i="3"/>
  <c r="U101" i="8" s="1"/>
  <c r="E100" i="3"/>
  <c r="E102" i="8" s="1"/>
  <c r="F100" i="3"/>
  <c r="F102" i="8" s="1"/>
  <c r="G100" i="3"/>
  <c r="G102" i="8" s="1"/>
  <c r="H100" i="3"/>
  <c r="H102" i="8" s="1"/>
  <c r="I100" i="3"/>
  <c r="I102" i="8" s="1"/>
  <c r="J100" i="3"/>
  <c r="J102" i="8" s="1"/>
  <c r="K100" i="3"/>
  <c r="K102" i="8" s="1"/>
  <c r="L100" i="3"/>
  <c r="L102" i="8" s="1"/>
  <c r="M100" i="3"/>
  <c r="M102" i="8" s="1"/>
  <c r="N100" i="3"/>
  <c r="N102" i="8" s="1"/>
  <c r="O100" i="3"/>
  <c r="O102" i="8" s="1"/>
  <c r="P100" i="3"/>
  <c r="P102" i="8" s="1"/>
  <c r="Q100" i="3"/>
  <c r="Q102" i="8" s="1"/>
  <c r="R100" i="3"/>
  <c r="R102" i="8" s="1"/>
  <c r="S100" i="3"/>
  <c r="S102" i="8" s="1"/>
  <c r="T100" i="3"/>
  <c r="T102" i="8" s="1"/>
  <c r="U100" i="3"/>
  <c r="U102" i="8" s="1"/>
  <c r="E101" i="3"/>
  <c r="E103" i="8" s="1"/>
  <c r="F101" i="3"/>
  <c r="F103" i="8" s="1"/>
  <c r="G101" i="3"/>
  <c r="G103" i="8" s="1"/>
  <c r="H101" i="3"/>
  <c r="H103" i="8" s="1"/>
  <c r="I101" i="3"/>
  <c r="I103" i="8" s="1"/>
  <c r="J101" i="3"/>
  <c r="J103" i="8" s="1"/>
  <c r="K101" i="3"/>
  <c r="K103" i="8" s="1"/>
  <c r="L101" i="3"/>
  <c r="L103" i="8" s="1"/>
  <c r="M101" i="3"/>
  <c r="M103" i="8" s="1"/>
  <c r="N101" i="3"/>
  <c r="N103" i="8" s="1"/>
  <c r="O101" i="3"/>
  <c r="O103" i="8" s="1"/>
  <c r="P101" i="3"/>
  <c r="P103" i="8" s="1"/>
  <c r="Q101" i="3"/>
  <c r="Q103" i="8" s="1"/>
  <c r="R101" i="3"/>
  <c r="R103" i="8" s="1"/>
  <c r="S101" i="3"/>
  <c r="S103" i="8" s="1"/>
  <c r="T101" i="3"/>
  <c r="T103" i="8" s="1"/>
  <c r="U101" i="3"/>
  <c r="U103" i="8" s="1"/>
  <c r="E102" i="3"/>
  <c r="E104" i="8" s="1"/>
  <c r="F102" i="3"/>
  <c r="F104" i="8" s="1"/>
  <c r="G102" i="3"/>
  <c r="G104" i="8" s="1"/>
  <c r="H102" i="3"/>
  <c r="H104" i="8" s="1"/>
  <c r="I102" i="3"/>
  <c r="I104" i="8" s="1"/>
  <c r="J102" i="3"/>
  <c r="J104" i="8" s="1"/>
  <c r="K102" i="3"/>
  <c r="K104" i="8" s="1"/>
  <c r="L102" i="3"/>
  <c r="L104" i="8" s="1"/>
  <c r="M102" i="3"/>
  <c r="M104" i="8" s="1"/>
  <c r="N102" i="3"/>
  <c r="N104" i="8" s="1"/>
  <c r="O102" i="3"/>
  <c r="O104" i="8" s="1"/>
  <c r="P102" i="3"/>
  <c r="P104" i="8" s="1"/>
  <c r="Q102" i="3"/>
  <c r="Q104" i="8" s="1"/>
  <c r="R102" i="3"/>
  <c r="R104" i="8" s="1"/>
  <c r="S102" i="3"/>
  <c r="S104" i="8" s="1"/>
  <c r="T102" i="3"/>
  <c r="T104" i="8" s="1"/>
  <c r="U102" i="3"/>
  <c r="U104" i="8" s="1"/>
  <c r="E103" i="3"/>
  <c r="E105" i="8" s="1"/>
  <c r="F103" i="3"/>
  <c r="F105" i="8" s="1"/>
  <c r="G103" i="3"/>
  <c r="G105" i="8" s="1"/>
  <c r="H103" i="3"/>
  <c r="H105" i="8" s="1"/>
  <c r="I103" i="3"/>
  <c r="I105" i="8" s="1"/>
  <c r="J103" i="3"/>
  <c r="J105" i="8" s="1"/>
  <c r="K103" i="3"/>
  <c r="K105" i="8" s="1"/>
  <c r="L103" i="3"/>
  <c r="L105" i="8" s="1"/>
  <c r="M103" i="3"/>
  <c r="M105" i="8" s="1"/>
  <c r="N103" i="3"/>
  <c r="N105" i="8" s="1"/>
  <c r="O103" i="3"/>
  <c r="O105" i="8" s="1"/>
  <c r="P103" i="3"/>
  <c r="P105" i="8" s="1"/>
  <c r="Q103" i="3"/>
  <c r="Q105" i="8" s="1"/>
  <c r="R103" i="3"/>
  <c r="R105" i="8" s="1"/>
  <c r="S103" i="3"/>
  <c r="S105" i="8" s="1"/>
  <c r="T103" i="3"/>
  <c r="T105" i="8" s="1"/>
  <c r="U103" i="3"/>
  <c r="U105" i="8" s="1"/>
  <c r="E104" i="3"/>
  <c r="E106" i="8" s="1"/>
  <c r="F104" i="3"/>
  <c r="F106" i="8" s="1"/>
  <c r="G104" i="3"/>
  <c r="G106" i="8" s="1"/>
  <c r="H104" i="3"/>
  <c r="H106" i="8" s="1"/>
  <c r="I104" i="3"/>
  <c r="I106" i="8" s="1"/>
  <c r="J104" i="3"/>
  <c r="J106" i="8" s="1"/>
  <c r="K104" i="3"/>
  <c r="K106" i="8" s="1"/>
  <c r="L104" i="3"/>
  <c r="L106" i="8" s="1"/>
  <c r="M104" i="3"/>
  <c r="M106" i="8" s="1"/>
  <c r="N104" i="3"/>
  <c r="N106" i="8" s="1"/>
  <c r="O104" i="3"/>
  <c r="O106" i="8" s="1"/>
  <c r="P104" i="3"/>
  <c r="P106" i="8" s="1"/>
  <c r="Q104" i="3"/>
  <c r="Q106" i="8" s="1"/>
  <c r="R104" i="3"/>
  <c r="R106" i="8" s="1"/>
  <c r="S104" i="3"/>
  <c r="S106" i="8" s="1"/>
  <c r="T104" i="3"/>
  <c r="T106" i="8" s="1"/>
  <c r="U104" i="3"/>
  <c r="U106" i="8" s="1"/>
  <c r="E105" i="3"/>
  <c r="E107" i="8" s="1"/>
  <c r="F105" i="3"/>
  <c r="F107" i="8" s="1"/>
  <c r="G105" i="3"/>
  <c r="G107" i="8" s="1"/>
  <c r="H105" i="3"/>
  <c r="H107" i="8" s="1"/>
  <c r="I105" i="3"/>
  <c r="I107" i="8" s="1"/>
  <c r="J105" i="3"/>
  <c r="J107" i="8" s="1"/>
  <c r="K105" i="3"/>
  <c r="K107" i="8" s="1"/>
  <c r="L105" i="3"/>
  <c r="L107" i="8" s="1"/>
  <c r="M105" i="3"/>
  <c r="M107" i="8" s="1"/>
  <c r="N105" i="3"/>
  <c r="N107" i="8" s="1"/>
  <c r="O105" i="3"/>
  <c r="O107" i="8" s="1"/>
  <c r="P105" i="3"/>
  <c r="P107" i="8" s="1"/>
  <c r="Q105" i="3"/>
  <c r="Q107" i="8" s="1"/>
  <c r="R105" i="3"/>
  <c r="R107" i="8" s="1"/>
  <c r="S105" i="3"/>
  <c r="S107" i="8" s="1"/>
  <c r="T105" i="3"/>
  <c r="T107" i="8" s="1"/>
  <c r="U105" i="3"/>
  <c r="U107" i="8" s="1"/>
  <c r="E106" i="3"/>
  <c r="E108" i="8" s="1"/>
  <c r="F106" i="3"/>
  <c r="F108" i="8" s="1"/>
  <c r="G106" i="3"/>
  <c r="G108" i="8" s="1"/>
  <c r="H106" i="3"/>
  <c r="H108" i="8" s="1"/>
  <c r="I106" i="3"/>
  <c r="I108" i="8" s="1"/>
  <c r="J106" i="3"/>
  <c r="J108" i="8" s="1"/>
  <c r="K106" i="3"/>
  <c r="K108" i="8" s="1"/>
  <c r="L106" i="3"/>
  <c r="L108" i="8" s="1"/>
  <c r="M106" i="3"/>
  <c r="M108" i="8" s="1"/>
  <c r="N106" i="3"/>
  <c r="N108" i="8" s="1"/>
  <c r="O106" i="3"/>
  <c r="O108" i="8" s="1"/>
  <c r="P106" i="3"/>
  <c r="P108" i="8" s="1"/>
  <c r="Q106" i="3"/>
  <c r="Q108" i="8" s="1"/>
  <c r="R106" i="3"/>
  <c r="R108" i="8" s="1"/>
  <c r="S106" i="3"/>
  <c r="S108" i="8" s="1"/>
  <c r="T106" i="3"/>
  <c r="T108" i="8" s="1"/>
  <c r="U106" i="3"/>
  <c r="U108" i="8" s="1"/>
  <c r="E107" i="3"/>
  <c r="E109" i="8" s="1"/>
  <c r="F107" i="3"/>
  <c r="F109" i="8" s="1"/>
  <c r="G107" i="3"/>
  <c r="G109" i="8" s="1"/>
  <c r="H107" i="3"/>
  <c r="H109" i="8" s="1"/>
  <c r="I107" i="3"/>
  <c r="I109" i="8" s="1"/>
  <c r="J107" i="3"/>
  <c r="J109" i="8" s="1"/>
  <c r="K107" i="3"/>
  <c r="K109" i="8" s="1"/>
  <c r="L107" i="3"/>
  <c r="L109" i="8" s="1"/>
  <c r="M107" i="3"/>
  <c r="M109" i="8" s="1"/>
  <c r="N107" i="3"/>
  <c r="N109" i="8" s="1"/>
  <c r="O107" i="3"/>
  <c r="O109" i="8" s="1"/>
  <c r="P107" i="3"/>
  <c r="P109" i="8" s="1"/>
  <c r="Q107" i="3"/>
  <c r="Q109" i="8" s="1"/>
  <c r="R107" i="3"/>
  <c r="R109" i="8" s="1"/>
  <c r="S107" i="3"/>
  <c r="S109" i="8" s="1"/>
  <c r="T107" i="3"/>
  <c r="T109" i="8" s="1"/>
  <c r="U107" i="3"/>
  <c r="U109" i="8" s="1"/>
  <c r="E108" i="3"/>
  <c r="E110" i="8" s="1"/>
  <c r="F108" i="3"/>
  <c r="F110" i="8" s="1"/>
  <c r="G108" i="3"/>
  <c r="G110" i="8" s="1"/>
  <c r="H108" i="3"/>
  <c r="H110" i="8" s="1"/>
  <c r="I108" i="3"/>
  <c r="I110" i="8" s="1"/>
  <c r="J108" i="3"/>
  <c r="J110" i="8" s="1"/>
  <c r="K108" i="3"/>
  <c r="K110" i="8" s="1"/>
  <c r="L108" i="3"/>
  <c r="L110" i="8" s="1"/>
  <c r="M108" i="3"/>
  <c r="M110" i="8" s="1"/>
  <c r="N108" i="3"/>
  <c r="N110" i="8" s="1"/>
  <c r="O108" i="3"/>
  <c r="O110" i="8" s="1"/>
  <c r="P108" i="3"/>
  <c r="P110" i="8" s="1"/>
  <c r="Q108" i="3"/>
  <c r="Q110" i="8" s="1"/>
  <c r="R108" i="3"/>
  <c r="R110" i="8" s="1"/>
  <c r="S108" i="3"/>
  <c r="S110" i="8" s="1"/>
  <c r="T108" i="3"/>
  <c r="T110" i="8" s="1"/>
  <c r="U108" i="3"/>
  <c r="U110" i="8" s="1"/>
  <c r="E109" i="3"/>
  <c r="E111" i="8" s="1"/>
  <c r="F109" i="3"/>
  <c r="F111" i="8" s="1"/>
  <c r="G109" i="3"/>
  <c r="G111" i="8" s="1"/>
  <c r="H109" i="3"/>
  <c r="H111" i="8" s="1"/>
  <c r="I109" i="3"/>
  <c r="I111" i="8" s="1"/>
  <c r="J109" i="3"/>
  <c r="J111" i="8" s="1"/>
  <c r="K109" i="3"/>
  <c r="K111" i="8" s="1"/>
  <c r="L109" i="3"/>
  <c r="L111" i="8" s="1"/>
  <c r="M109" i="3"/>
  <c r="M111" i="8" s="1"/>
  <c r="N109" i="3"/>
  <c r="N111" i="8" s="1"/>
  <c r="O109" i="3"/>
  <c r="O111" i="8" s="1"/>
  <c r="P109" i="3"/>
  <c r="P111" i="8" s="1"/>
  <c r="Q109" i="3"/>
  <c r="Q111" i="8" s="1"/>
  <c r="R109" i="3"/>
  <c r="R111" i="8" s="1"/>
  <c r="S109" i="3"/>
  <c r="S111" i="8" s="1"/>
  <c r="T109" i="3"/>
  <c r="T111" i="8" s="1"/>
  <c r="U109" i="3"/>
  <c r="U111" i="8" s="1"/>
  <c r="E110" i="3"/>
  <c r="E112" i="8" s="1"/>
  <c r="F110" i="3"/>
  <c r="F112" i="8" s="1"/>
  <c r="G110" i="3"/>
  <c r="G112" i="8" s="1"/>
  <c r="H110" i="3"/>
  <c r="H112" i="8" s="1"/>
  <c r="I110" i="3"/>
  <c r="I112" i="8" s="1"/>
  <c r="J110" i="3"/>
  <c r="J112" i="8" s="1"/>
  <c r="K110" i="3"/>
  <c r="K112" i="8" s="1"/>
  <c r="L110" i="3"/>
  <c r="L112" i="8" s="1"/>
  <c r="M110" i="3"/>
  <c r="M112" i="8" s="1"/>
  <c r="N110" i="3"/>
  <c r="N112" i="8" s="1"/>
  <c r="O110" i="3"/>
  <c r="O112" i="8" s="1"/>
  <c r="P110" i="3"/>
  <c r="P112" i="8" s="1"/>
  <c r="Q110" i="3"/>
  <c r="Q112" i="8" s="1"/>
  <c r="R110" i="3"/>
  <c r="R112" i="8" s="1"/>
  <c r="S110" i="3"/>
  <c r="S112" i="8" s="1"/>
  <c r="T110" i="3"/>
  <c r="T112" i="8" s="1"/>
  <c r="U110" i="3"/>
  <c r="U112" i="8" s="1"/>
  <c r="E111" i="3"/>
  <c r="E113" i="8" s="1"/>
  <c r="F111" i="3"/>
  <c r="F113" i="8" s="1"/>
  <c r="G111" i="3"/>
  <c r="G113" i="8" s="1"/>
  <c r="H111" i="3"/>
  <c r="H113" i="8" s="1"/>
  <c r="I111" i="3"/>
  <c r="I113" i="8" s="1"/>
  <c r="J111" i="3"/>
  <c r="J113" i="8" s="1"/>
  <c r="K111" i="3"/>
  <c r="K113" i="8" s="1"/>
  <c r="L111" i="3"/>
  <c r="L113" i="8" s="1"/>
  <c r="M111" i="3"/>
  <c r="M113" i="8" s="1"/>
  <c r="N111" i="3"/>
  <c r="N113" i="8" s="1"/>
  <c r="O111" i="3"/>
  <c r="O113" i="8" s="1"/>
  <c r="P111" i="3"/>
  <c r="P113" i="8" s="1"/>
  <c r="Q111" i="3"/>
  <c r="Q113" i="8" s="1"/>
  <c r="R111" i="3"/>
  <c r="R113" i="8" s="1"/>
  <c r="S111" i="3"/>
  <c r="S113" i="8" s="1"/>
  <c r="T111" i="3"/>
  <c r="T113" i="8" s="1"/>
  <c r="U111" i="3"/>
  <c r="U113" i="8" s="1"/>
  <c r="E112" i="3"/>
  <c r="E114" i="8" s="1"/>
  <c r="F112" i="3"/>
  <c r="F114" i="8" s="1"/>
  <c r="G112" i="3"/>
  <c r="G114" i="8" s="1"/>
  <c r="H112" i="3"/>
  <c r="H114" i="8" s="1"/>
  <c r="I112" i="3"/>
  <c r="I114" i="8" s="1"/>
  <c r="J112" i="3"/>
  <c r="J114" i="8" s="1"/>
  <c r="K112" i="3"/>
  <c r="K114" i="8" s="1"/>
  <c r="L112" i="3"/>
  <c r="L114" i="8" s="1"/>
  <c r="M112" i="3"/>
  <c r="M114" i="8" s="1"/>
  <c r="N112" i="3"/>
  <c r="N114" i="8" s="1"/>
  <c r="O112" i="3"/>
  <c r="O114" i="8" s="1"/>
  <c r="P112" i="3"/>
  <c r="P114" i="8" s="1"/>
  <c r="Q112" i="3"/>
  <c r="Q114" i="8" s="1"/>
  <c r="R112" i="3"/>
  <c r="R114" i="8" s="1"/>
  <c r="S112" i="3"/>
  <c r="S114" i="8" s="1"/>
  <c r="T112" i="3"/>
  <c r="T114" i="8" s="1"/>
  <c r="U112" i="3"/>
  <c r="U114" i="8" s="1"/>
  <c r="E113" i="3"/>
  <c r="E115" i="8" s="1"/>
  <c r="F113" i="3"/>
  <c r="F115" i="8" s="1"/>
  <c r="G113" i="3"/>
  <c r="G115" i="8" s="1"/>
  <c r="H113" i="3"/>
  <c r="H115" i="8" s="1"/>
  <c r="I113" i="3"/>
  <c r="I115" i="8" s="1"/>
  <c r="J113" i="3"/>
  <c r="J115" i="8" s="1"/>
  <c r="K113" i="3"/>
  <c r="K115" i="8" s="1"/>
  <c r="L113" i="3"/>
  <c r="L115" i="8" s="1"/>
  <c r="M113" i="3"/>
  <c r="M115" i="8" s="1"/>
  <c r="N113" i="3"/>
  <c r="N115" i="8" s="1"/>
  <c r="O113" i="3"/>
  <c r="O115" i="8" s="1"/>
  <c r="P113" i="3"/>
  <c r="P115" i="8" s="1"/>
  <c r="Q113" i="3"/>
  <c r="Q115" i="8" s="1"/>
  <c r="R113" i="3"/>
  <c r="R115" i="8" s="1"/>
  <c r="S113" i="3"/>
  <c r="S115" i="8" s="1"/>
  <c r="T113" i="3"/>
  <c r="T115" i="8" s="1"/>
  <c r="U113" i="3"/>
  <c r="U115" i="8" s="1"/>
  <c r="E114" i="3"/>
  <c r="E116" i="8" s="1"/>
  <c r="F114" i="3"/>
  <c r="F116" i="8" s="1"/>
  <c r="G114" i="3"/>
  <c r="G116" i="8" s="1"/>
  <c r="H114" i="3"/>
  <c r="H116" i="8" s="1"/>
  <c r="I114" i="3"/>
  <c r="I116" i="8" s="1"/>
  <c r="J114" i="3"/>
  <c r="J116" i="8" s="1"/>
  <c r="K114" i="3"/>
  <c r="K116" i="8" s="1"/>
  <c r="L114" i="3"/>
  <c r="L116" i="8" s="1"/>
  <c r="M114" i="3"/>
  <c r="M116" i="8" s="1"/>
  <c r="N114" i="3"/>
  <c r="N116" i="8" s="1"/>
  <c r="O114" i="3"/>
  <c r="O116" i="8" s="1"/>
  <c r="P114" i="3"/>
  <c r="P116" i="8" s="1"/>
  <c r="Q114" i="3"/>
  <c r="Q116" i="8" s="1"/>
  <c r="R114" i="3"/>
  <c r="R116" i="8" s="1"/>
  <c r="S114" i="3"/>
  <c r="S116" i="8" s="1"/>
  <c r="T114" i="3"/>
  <c r="T116" i="8" s="1"/>
  <c r="U114" i="3"/>
  <c r="U116" i="8" s="1"/>
  <c r="E115" i="3"/>
  <c r="E117" i="8" s="1"/>
  <c r="F115" i="3"/>
  <c r="F117" i="8" s="1"/>
  <c r="G115" i="3"/>
  <c r="G117" i="8" s="1"/>
  <c r="H115" i="3"/>
  <c r="H117" i="8" s="1"/>
  <c r="I115" i="3"/>
  <c r="I117" i="8" s="1"/>
  <c r="J115" i="3"/>
  <c r="J117" i="8" s="1"/>
  <c r="K115" i="3"/>
  <c r="K117" i="8" s="1"/>
  <c r="L115" i="3"/>
  <c r="L117" i="8" s="1"/>
  <c r="M115" i="3"/>
  <c r="M117" i="8" s="1"/>
  <c r="N115" i="3"/>
  <c r="N117" i="8" s="1"/>
  <c r="O115" i="3"/>
  <c r="O117" i="8" s="1"/>
  <c r="P115" i="3"/>
  <c r="P117" i="8" s="1"/>
  <c r="Q115" i="3"/>
  <c r="Q117" i="8" s="1"/>
  <c r="R115" i="3"/>
  <c r="R117" i="8" s="1"/>
  <c r="S115" i="3"/>
  <c r="S117" i="8" s="1"/>
  <c r="T115" i="3"/>
  <c r="T117" i="8" s="1"/>
  <c r="U115" i="3"/>
  <c r="U117" i="8" s="1"/>
  <c r="E116" i="3"/>
  <c r="E118" i="8" s="1"/>
  <c r="F116" i="3"/>
  <c r="F118" i="8" s="1"/>
  <c r="G116" i="3"/>
  <c r="G118" i="8" s="1"/>
  <c r="H116" i="3"/>
  <c r="H118" i="8" s="1"/>
  <c r="I116" i="3"/>
  <c r="I118" i="8" s="1"/>
  <c r="J116" i="3"/>
  <c r="J118" i="8" s="1"/>
  <c r="K116" i="3"/>
  <c r="K118" i="8" s="1"/>
  <c r="L116" i="3"/>
  <c r="L118" i="8" s="1"/>
  <c r="M116" i="3"/>
  <c r="M118" i="8" s="1"/>
  <c r="N116" i="3"/>
  <c r="N118" i="8" s="1"/>
  <c r="O116" i="3"/>
  <c r="O118" i="8" s="1"/>
  <c r="P116" i="3"/>
  <c r="P118" i="8" s="1"/>
  <c r="Q116" i="3"/>
  <c r="Q118" i="8" s="1"/>
  <c r="R116" i="3"/>
  <c r="R118" i="8" s="1"/>
  <c r="S116" i="3"/>
  <c r="S118" i="8" s="1"/>
  <c r="T116" i="3"/>
  <c r="T118" i="8" s="1"/>
  <c r="U116" i="3"/>
  <c r="U118" i="8" s="1"/>
  <c r="E117" i="3"/>
  <c r="E119" i="8" s="1"/>
  <c r="F117" i="3"/>
  <c r="F119" i="8" s="1"/>
  <c r="G117" i="3"/>
  <c r="G119" i="8" s="1"/>
  <c r="H117" i="3"/>
  <c r="H119" i="8" s="1"/>
  <c r="I117" i="3"/>
  <c r="I119" i="8" s="1"/>
  <c r="J117" i="3"/>
  <c r="J119" i="8" s="1"/>
  <c r="K117" i="3"/>
  <c r="K119" i="8" s="1"/>
  <c r="L117" i="3"/>
  <c r="L119" i="8" s="1"/>
  <c r="M117" i="3"/>
  <c r="M119" i="8" s="1"/>
  <c r="N117" i="3"/>
  <c r="N119" i="8" s="1"/>
  <c r="O117" i="3"/>
  <c r="O119" i="8" s="1"/>
  <c r="P117" i="3"/>
  <c r="P119" i="8" s="1"/>
  <c r="Q117" i="3"/>
  <c r="Q119" i="8" s="1"/>
  <c r="R117" i="3"/>
  <c r="R119" i="8" s="1"/>
  <c r="S117" i="3"/>
  <c r="S119" i="8" s="1"/>
  <c r="T117" i="3"/>
  <c r="T119" i="8" s="1"/>
  <c r="U117" i="3"/>
  <c r="U119" i="8" s="1"/>
  <c r="E118" i="3"/>
  <c r="E120" i="8" s="1"/>
  <c r="F118" i="3"/>
  <c r="F120" i="8" s="1"/>
  <c r="G118" i="3"/>
  <c r="G120" i="8" s="1"/>
  <c r="H118" i="3"/>
  <c r="H120" i="8" s="1"/>
  <c r="I118" i="3"/>
  <c r="I120" i="8" s="1"/>
  <c r="J118" i="3"/>
  <c r="J120" i="8" s="1"/>
  <c r="K118" i="3"/>
  <c r="K120" i="8" s="1"/>
  <c r="L118" i="3"/>
  <c r="L120" i="8" s="1"/>
  <c r="M118" i="3"/>
  <c r="M120" i="8" s="1"/>
  <c r="N118" i="3"/>
  <c r="N120" i="8" s="1"/>
  <c r="O118" i="3"/>
  <c r="O120" i="8" s="1"/>
  <c r="P118" i="3"/>
  <c r="P120" i="8" s="1"/>
  <c r="Q118" i="3"/>
  <c r="Q120" i="8" s="1"/>
  <c r="R118" i="3"/>
  <c r="R120" i="8" s="1"/>
  <c r="S118" i="3"/>
  <c r="S120" i="8" s="1"/>
  <c r="T118" i="3"/>
  <c r="T120" i="8" s="1"/>
  <c r="U118" i="3"/>
  <c r="U120" i="8" s="1"/>
  <c r="E119" i="3"/>
  <c r="E121" i="8" s="1"/>
  <c r="F119" i="3"/>
  <c r="F121" i="8" s="1"/>
  <c r="G119" i="3"/>
  <c r="G121" i="8" s="1"/>
  <c r="H119" i="3"/>
  <c r="H121" i="8" s="1"/>
  <c r="I119" i="3"/>
  <c r="I121" i="8" s="1"/>
  <c r="J119" i="3"/>
  <c r="J121" i="8" s="1"/>
  <c r="K119" i="3"/>
  <c r="K121" i="8" s="1"/>
  <c r="L119" i="3"/>
  <c r="L121" i="8" s="1"/>
  <c r="M119" i="3"/>
  <c r="M121" i="8" s="1"/>
  <c r="N119" i="3"/>
  <c r="N121" i="8" s="1"/>
  <c r="O119" i="3"/>
  <c r="O121" i="8" s="1"/>
  <c r="P119" i="3"/>
  <c r="P121" i="8" s="1"/>
  <c r="Q119" i="3"/>
  <c r="Q121" i="8" s="1"/>
  <c r="R119" i="3"/>
  <c r="R121" i="8" s="1"/>
  <c r="S119" i="3"/>
  <c r="S121" i="8" s="1"/>
  <c r="T119" i="3"/>
  <c r="T121" i="8" s="1"/>
  <c r="U119" i="3"/>
  <c r="U121" i="8" s="1"/>
  <c r="E120" i="3"/>
  <c r="E122" i="8" s="1"/>
  <c r="F120" i="3"/>
  <c r="F122" i="8" s="1"/>
  <c r="G120" i="3"/>
  <c r="G122" i="8" s="1"/>
  <c r="H120" i="3"/>
  <c r="H122" i="8" s="1"/>
  <c r="I120" i="3"/>
  <c r="I122" i="8" s="1"/>
  <c r="J120" i="3"/>
  <c r="J122" i="8" s="1"/>
  <c r="K120" i="3"/>
  <c r="K122" i="8" s="1"/>
  <c r="L120" i="3"/>
  <c r="L122" i="8" s="1"/>
  <c r="M120" i="3"/>
  <c r="M122" i="8" s="1"/>
  <c r="N120" i="3"/>
  <c r="N122" i="8" s="1"/>
  <c r="O120" i="3"/>
  <c r="O122" i="8" s="1"/>
  <c r="P120" i="3"/>
  <c r="P122" i="8" s="1"/>
  <c r="Q120" i="3"/>
  <c r="Q122" i="8" s="1"/>
  <c r="R120" i="3"/>
  <c r="R122" i="8" s="1"/>
  <c r="S120" i="3"/>
  <c r="S122" i="8" s="1"/>
  <c r="T120" i="3"/>
  <c r="T122" i="8" s="1"/>
  <c r="U120" i="3"/>
  <c r="U122" i="8" s="1"/>
  <c r="E121" i="3"/>
  <c r="E123" i="8" s="1"/>
  <c r="F121" i="3"/>
  <c r="F123" i="8" s="1"/>
  <c r="G121" i="3"/>
  <c r="G123" i="8" s="1"/>
  <c r="H121" i="3"/>
  <c r="H123" i="8" s="1"/>
  <c r="I121" i="3"/>
  <c r="I123" i="8" s="1"/>
  <c r="J121" i="3"/>
  <c r="J123" i="8" s="1"/>
  <c r="K121" i="3"/>
  <c r="K123" i="8" s="1"/>
  <c r="L121" i="3"/>
  <c r="L123" i="8" s="1"/>
  <c r="M121" i="3"/>
  <c r="M123" i="8" s="1"/>
  <c r="N121" i="3"/>
  <c r="N123" i="8" s="1"/>
  <c r="O121" i="3"/>
  <c r="O123" i="8" s="1"/>
  <c r="P121" i="3"/>
  <c r="P123" i="8" s="1"/>
  <c r="Q121" i="3"/>
  <c r="Q123" i="8" s="1"/>
  <c r="R121" i="3"/>
  <c r="R123" i="8" s="1"/>
  <c r="S121" i="3"/>
  <c r="S123" i="8" s="1"/>
  <c r="T121" i="3"/>
  <c r="T123" i="8" s="1"/>
  <c r="U121" i="3"/>
  <c r="U123" i="8" s="1"/>
  <c r="E122" i="3"/>
  <c r="E124" i="8" s="1"/>
  <c r="F122" i="3"/>
  <c r="F124" i="8" s="1"/>
  <c r="G122" i="3"/>
  <c r="G124" i="8" s="1"/>
  <c r="H122" i="3"/>
  <c r="H124" i="8" s="1"/>
  <c r="I122" i="3"/>
  <c r="I124" i="8" s="1"/>
  <c r="J122" i="3"/>
  <c r="J124" i="8" s="1"/>
  <c r="K122" i="3"/>
  <c r="K124" i="8" s="1"/>
  <c r="L122" i="3"/>
  <c r="L124" i="8" s="1"/>
  <c r="M122" i="3"/>
  <c r="M124" i="8" s="1"/>
  <c r="N122" i="3"/>
  <c r="N124" i="8" s="1"/>
  <c r="O122" i="3"/>
  <c r="O124" i="8" s="1"/>
  <c r="P122" i="3"/>
  <c r="P124" i="8" s="1"/>
  <c r="Q122" i="3"/>
  <c r="Q124" i="8" s="1"/>
  <c r="R122" i="3"/>
  <c r="R124" i="8" s="1"/>
  <c r="S122" i="3"/>
  <c r="S124" i="8" s="1"/>
  <c r="T122" i="3"/>
  <c r="T124" i="8" s="1"/>
  <c r="U122" i="3"/>
  <c r="U124" i="8" s="1"/>
  <c r="E123" i="3"/>
  <c r="E125" i="8" s="1"/>
  <c r="F123" i="3"/>
  <c r="F125" i="8" s="1"/>
  <c r="G123" i="3"/>
  <c r="G125" i="8" s="1"/>
  <c r="H123" i="3"/>
  <c r="H125" i="8" s="1"/>
  <c r="I123" i="3"/>
  <c r="I125" i="8" s="1"/>
  <c r="J123" i="3"/>
  <c r="J125" i="8" s="1"/>
  <c r="K123" i="3"/>
  <c r="K125" i="8" s="1"/>
  <c r="L123" i="3"/>
  <c r="L125" i="8" s="1"/>
  <c r="M123" i="3"/>
  <c r="M125" i="8" s="1"/>
  <c r="N123" i="3"/>
  <c r="N125" i="8" s="1"/>
  <c r="O123" i="3"/>
  <c r="O125" i="8" s="1"/>
  <c r="P123" i="3"/>
  <c r="P125" i="8" s="1"/>
  <c r="Q123" i="3"/>
  <c r="Q125" i="8" s="1"/>
  <c r="R123" i="3"/>
  <c r="R125" i="8" s="1"/>
  <c r="S123" i="3"/>
  <c r="S125" i="8" s="1"/>
  <c r="T123" i="3"/>
  <c r="T125" i="8" s="1"/>
  <c r="U123" i="3"/>
  <c r="U125" i="8" s="1"/>
  <c r="E124" i="3"/>
  <c r="E126" i="8" s="1"/>
  <c r="F124" i="3"/>
  <c r="F126" i="8" s="1"/>
  <c r="G124" i="3"/>
  <c r="G126" i="8" s="1"/>
  <c r="H124" i="3"/>
  <c r="H126" i="8" s="1"/>
  <c r="I124" i="3"/>
  <c r="I126" i="8" s="1"/>
  <c r="J124" i="3"/>
  <c r="J126" i="8" s="1"/>
  <c r="K124" i="3"/>
  <c r="K126" i="8" s="1"/>
  <c r="L124" i="3"/>
  <c r="L126" i="8" s="1"/>
  <c r="M124" i="3"/>
  <c r="M126" i="8" s="1"/>
  <c r="N124" i="3"/>
  <c r="N126" i="8" s="1"/>
  <c r="O124" i="3"/>
  <c r="O126" i="8" s="1"/>
  <c r="P124" i="3"/>
  <c r="P126" i="8" s="1"/>
  <c r="Q124" i="3"/>
  <c r="Q126" i="8" s="1"/>
  <c r="R124" i="3"/>
  <c r="R126" i="8" s="1"/>
  <c r="S124" i="3"/>
  <c r="S126" i="8" s="1"/>
  <c r="T124" i="3"/>
  <c r="T126" i="8" s="1"/>
  <c r="U124" i="3"/>
  <c r="U126" i="8" s="1"/>
  <c r="E125" i="3"/>
  <c r="E127" i="8" s="1"/>
  <c r="F125" i="3"/>
  <c r="F127" i="8" s="1"/>
  <c r="G125" i="3"/>
  <c r="G127" i="8" s="1"/>
  <c r="H125" i="3"/>
  <c r="H127" i="8" s="1"/>
  <c r="I125" i="3"/>
  <c r="I127" i="8" s="1"/>
  <c r="J125" i="3"/>
  <c r="J127" i="8" s="1"/>
  <c r="K125" i="3"/>
  <c r="K127" i="8" s="1"/>
  <c r="L125" i="3"/>
  <c r="L127" i="8" s="1"/>
  <c r="M125" i="3"/>
  <c r="M127" i="8" s="1"/>
  <c r="N125" i="3"/>
  <c r="N127" i="8" s="1"/>
  <c r="O125" i="3"/>
  <c r="O127" i="8" s="1"/>
  <c r="P125" i="3"/>
  <c r="P127" i="8" s="1"/>
  <c r="Q125" i="3"/>
  <c r="Q127" i="8" s="1"/>
  <c r="R125" i="3"/>
  <c r="R127" i="8" s="1"/>
  <c r="S125" i="3"/>
  <c r="S127" i="8" s="1"/>
  <c r="T125" i="3"/>
  <c r="T127" i="8" s="1"/>
  <c r="U125" i="3"/>
  <c r="U127" i="8" s="1"/>
  <c r="E126" i="3"/>
  <c r="E128" i="8" s="1"/>
  <c r="F126" i="3"/>
  <c r="F128" i="8" s="1"/>
  <c r="G126" i="3"/>
  <c r="G128" i="8" s="1"/>
  <c r="H126" i="3"/>
  <c r="H128" i="8" s="1"/>
  <c r="I126" i="3"/>
  <c r="I128" i="8" s="1"/>
  <c r="J126" i="3"/>
  <c r="J128" i="8" s="1"/>
  <c r="K126" i="3"/>
  <c r="K128" i="8" s="1"/>
  <c r="L126" i="3"/>
  <c r="L128" i="8" s="1"/>
  <c r="M126" i="3"/>
  <c r="M128" i="8" s="1"/>
  <c r="N126" i="3"/>
  <c r="N128" i="8" s="1"/>
  <c r="O126" i="3"/>
  <c r="O128" i="8" s="1"/>
  <c r="P126" i="3"/>
  <c r="P128" i="8" s="1"/>
  <c r="Q126" i="3"/>
  <c r="Q128" i="8" s="1"/>
  <c r="R126" i="3"/>
  <c r="R128" i="8" s="1"/>
  <c r="S126" i="3"/>
  <c r="S128" i="8" s="1"/>
  <c r="T126" i="3"/>
  <c r="T128" i="8" s="1"/>
  <c r="U126" i="3"/>
  <c r="U128" i="8" s="1"/>
  <c r="E127" i="3"/>
  <c r="E129" i="8" s="1"/>
  <c r="F127" i="3"/>
  <c r="F129" i="8" s="1"/>
  <c r="G127" i="3"/>
  <c r="G129" i="8" s="1"/>
  <c r="H127" i="3"/>
  <c r="H129" i="8" s="1"/>
  <c r="I127" i="3"/>
  <c r="I129" i="8" s="1"/>
  <c r="J127" i="3"/>
  <c r="J129" i="8" s="1"/>
  <c r="K127" i="3"/>
  <c r="K129" i="8" s="1"/>
  <c r="L127" i="3"/>
  <c r="L129" i="8" s="1"/>
  <c r="M127" i="3"/>
  <c r="M129" i="8" s="1"/>
  <c r="N127" i="3"/>
  <c r="N129" i="8" s="1"/>
  <c r="O127" i="3"/>
  <c r="O129" i="8" s="1"/>
  <c r="P127" i="3"/>
  <c r="P129" i="8" s="1"/>
  <c r="Q127" i="3"/>
  <c r="Q129" i="8" s="1"/>
  <c r="R127" i="3"/>
  <c r="R129" i="8" s="1"/>
  <c r="S127" i="3"/>
  <c r="S129" i="8" s="1"/>
  <c r="T127" i="3"/>
  <c r="T129" i="8" s="1"/>
  <c r="U127" i="3"/>
  <c r="U129" i="8" s="1"/>
  <c r="E128" i="3"/>
  <c r="E130" i="8" s="1"/>
  <c r="F128" i="3"/>
  <c r="F130" i="8" s="1"/>
  <c r="G128" i="3"/>
  <c r="G130" i="8" s="1"/>
  <c r="H128" i="3"/>
  <c r="H130" i="8" s="1"/>
  <c r="I128" i="3"/>
  <c r="I130" i="8" s="1"/>
  <c r="J128" i="3"/>
  <c r="J130" i="8" s="1"/>
  <c r="K128" i="3"/>
  <c r="K130" i="8" s="1"/>
  <c r="L128" i="3"/>
  <c r="L130" i="8" s="1"/>
  <c r="M128" i="3"/>
  <c r="M130" i="8" s="1"/>
  <c r="N128" i="3"/>
  <c r="N130" i="8" s="1"/>
  <c r="O128" i="3"/>
  <c r="O130" i="8" s="1"/>
  <c r="P128" i="3"/>
  <c r="P130" i="8" s="1"/>
  <c r="Q128" i="3"/>
  <c r="Q130" i="8" s="1"/>
  <c r="R128" i="3"/>
  <c r="R130" i="8" s="1"/>
  <c r="S128" i="3"/>
  <c r="S130" i="8" s="1"/>
  <c r="T128" i="3"/>
  <c r="T130" i="8" s="1"/>
  <c r="U128" i="3"/>
  <c r="U130" i="8" s="1"/>
  <c r="E129" i="3"/>
  <c r="E131" i="8" s="1"/>
  <c r="F129" i="3"/>
  <c r="F131" i="8" s="1"/>
  <c r="G129" i="3"/>
  <c r="G131" i="8" s="1"/>
  <c r="H129" i="3"/>
  <c r="H131" i="8" s="1"/>
  <c r="I129" i="3"/>
  <c r="I131" i="8" s="1"/>
  <c r="J129" i="3"/>
  <c r="J131" i="8" s="1"/>
  <c r="K129" i="3"/>
  <c r="K131" i="8" s="1"/>
  <c r="L129" i="3"/>
  <c r="L131" i="8" s="1"/>
  <c r="M129" i="3"/>
  <c r="M131" i="8" s="1"/>
  <c r="N129" i="3"/>
  <c r="N131" i="8" s="1"/>
  <c r="O129" i="3"/>
  <c r="O131" i="8" s="1"/>
  <c r="P129" i="3"/>
  <c r="P131" i="8" s="1"/>
  <c r="Q129" i="3"/>
  <c r="Q131" i="8" s="1"/>
  <c r="R129" i="3"/>
  <c r="R131" i="8" s="1"/>
  <c r="S129" i="3"/>
  <c r="S131" i="8" s="1"/>
  <c r="T129" i="3"/>
  <c r="T131" i="8" s="1"/>
  <c r="U129" i="3"/>
  <c r="U131" i="8" s="1"/>
  <c r="E130" i="3"/>
  <c r="E132" i="8" s="1"/>
  <c r="F130" i="3"/>
  <c r="F132" i="8" s="1"/>
  <c r="G130" i="3"/>
  <c r="G132" i="8" s="1"/>
  <c r="H130" i="3"/>
  <c r="H132" i="8" s="1"/>
  <c r="I130" i="3"/>
  <c r="I132" i="8" s="1"/>
  <c r="J130" i="3"/>
  <c r="J132" i="8" s="1"/>
  <c r="K130" i="3"/>
  <c r="K132" i="8" s="1"/>
  <c r="L130" i="3"/>
  <c r="L132" i="8" s="1"/>
  <c r="M130" i="3"/>
  <c r="M132" i="8" s="1"/>
  <c r="N130" i="3"/>
  <c r="N132" i="8" s="1"/>
  <c r="O130" i="3"/>
  <c r="O132" i="8" s="1"/>
  <c r="P130" i="3"/>
  <c r="P132" i="8" s="1"/>
  <c r="Q130" i="3"/>
  <c r="Q132" i="8" s="1"/>
  <c r="R130" i="3"/>
  <c r="R132" i="8" s="1"/>
  <c r="S130" i="3"/>
  <c r="S132" i="8" s="1"/>
  <c r="T130" i="3"/>
  <c r="T132" i="8" s="1"/>
  <c r="U130" i="3"/>
  <c r="U132" i="8" s="1"/>
  <c r="E131" i="3"/>
  <c r="E133" i="8" s="1"/>
  <c r="F131" i="3"/>
  <c r="F133" i="8" s="1"/>
  <c r="G131" i="3"/>
  <c r="G133" i="8" s="1"/>
  <c r="H131" i="3"/>
  <c r="H133" i="8" s="1"/>
  <c r="I131" i="3"/>
  <c r="I133" i="8" s="1"/>
  <c r="J131" i="3"/>
  <c r="J133" i="8" s="1"/>
  <c r="K131" i="3"/>
  <c r="K133" i="8" s="1"/>
  <c r="L131" i="3"/>
  <c r="L133" i="8" s="1"/>
  <c r="M131" i="3"/>
  <c r="M133" i="8" s="1"/>
  <c r="N131" i="3"/>
  <c r="N133" i="8" s="1"/>
  <c r="O131" i="3"/>
  <c r="O133" i="8" s="1"/>
  <c r="P131" i="3"/>
  <c r="P133" i="8" s="1"/>
  <c r="Q131" i="3"/>
  <c r="Q133" i="8" s="1"/>
  <c r="R131" i="3"/>
  <c r="R133" i="8" s="1"/>
  <c r="S131" i="3"/>
  <c r="S133" i="8" s="1"/>
  <c r="T131" i="3"/>
  <c r="T133" i="8" s="1"/>
  <c r="U131" i="3"/>
  <c r="U133" i="8" s="1"/>
  <c r="E132" i="3"/>
  <c r="E134" i="8" s="1"/>
  <c r="F132" i="3"/>
  <c r="F134" i="8" s="1"/>
  <c r="G132" i="3"/>
  <c r="G134" i="8" s="1"/>
  <c r="H132" i="3"/>
  <c r="H134" i="8" s="1"/>
  <c r="I132" i="3"/>
  <c r="I134" i="8" s="1"/>
  <c r="J132" i="3"/>
  <c r="J134" i="8" s="1"/>
  <c r="K132" i="3"/>
  <c r="K134" i="8" s="1"/>
  <c r="L132" i="3"/>
  <c r="L134" i="8" s="1"/>
  <c r="M132" i="3"/>
  <c r="M134" i="8" s="1"/>
  <c r="N132" i="3"/>
  <c r="N134" i="8" s="1"/>
  <c r="O132" i="3"/>
  <c r="O134" i="8" s="1"/>
  <c r="P132" i="3"/>
  <c r="P134" i="8" s="1"/>
  <c r="Q132" i="3"/>
  <c r="Q134" i="8" s="1"/>
  <c r="R132" i="3"/>
  <c r="R134" i="8" s="1"/>
  <c r="S132" i="3"/>
  <c r="S134" i="8" s="1"/>
  <c r="T132" i="3"/>
  <c r="T134" i="8" s="1"/>
  <c r="U132" i="3"/>
  <c r="U134" i="8" s="1"/>
  <c r="E133" i="3"/>
  <c r="E135" i="8" s="1"/>
  <c r="F133" i="3"/>
  <c r="F135" i="8" s="1"/>
  <c r="G133" i="3"/>
  <c r="G135" i="8" s="1"/>
  <c r="H133" i="3"/>
  <c r="H135" i="8" s="1"/>
  <c r="I133" i="3"/>
  <c r="I135" i="8" s="1"/>
  <c r="J133" i="3"/>
  <c r="J135" i="8" s="1"/>
  <c r="K133" i="3"/>
  <c r="K135" i="8" s="1"/>
  <c r="L133" i="3"/>
  <c r="L135" i="8" s="1"/>
  <c r="M133" i="3"/>
  <c r="M135" i="8" s="1"/>
  <c r="N133" i="3"/>
  <c r="N135" i="8" s="1"/>
  <c r="O133" i="3"/>
  <c r="O135" i="8" s="1"/>
  <c r="P133" i="3"/>
  <c r="P135" i="8" s="1"/>
  <c r="Q133" i="3"/>
  <c r="Q135" i="8" s="1"/>
  <c r="R133" i="3"/>
  <c r="R135" i="8" s="1"/>
  <c r="S133" i="3"/>
  <c r="S135" i="8" s="1"/>
  <c r="T133" i="3"/>
  <c r="T135" i="8" s="1"/>
  <c r="U133" i="3"/>
  <c r="U135" i="8" s="1"/>
  <c r="D7" i="3"/>
  <c r="D9" i="8" s="1"/>
  <c r="E7" i="3"/>
  <c r="E9" i="8" s="1"/>
  <c r="F7" i="3"/>
  <c r="F9" i="8" s="1"/>
  <c r="G7" i="3"/>
  <c r="G9" i="8" s="1"/>
  <c r="H7" i="3"/>
  <c r="H9" i="8" s="1"/>
  <c r="I7" i="3"/>
  <c r="I9" i="8" s="1"/>
  <c r="J7" i="3"/>
  <c r="J9" i="8" s="1"/>
  <c r="K7" i="3"/>
  <c r="K9" i="8" s="1"/>
  <c r="L7" i="3"/>
  <c r="L9" i="8" s="1"/>
  <c r="M7" i="3"/>
  <c r="M9" i="8" s="1"/>
  <c r="N7" i="3"/>
  <c r="N9" i="8" s="1"/>
  <c r="O7" i="3"/>
  <c r="O9" i="8" s="1"/>
  <c r="P7" i="3"/>
  <c r="P9" i="8" s="1"/>
  <c r="Q7" i="3"/>
  <c r="Q9" i="8" s="1"/>
  <c r="R7" i="3"/>
  <c r="R9" i="8" s="1"/>
  <c r="S7" i="3"/>
  <c r="S9" i="8" s="1"/>
  <c r="T7" i="3"/>
  <c r="T9" i="8" s="1"/>
  <c r="U7" i="3"/>
  <c r="U9" i="8" s="1"/>
  <c r="D6" i="3"/>
  <c r="D8" i="8" s="1"/>
  <c r="E6" i="3"/>
  <c r="E8" i="8" s="1"/>
  <c r="F6" i="3"/>
  <c r="F8" i="8" s="1"/>
  <c r="G6" i="3"/>
  <c r="G8" i="8" s="1"/>
  <c r="H6" i="3"/>
  <c r="H8" i="8" s="1"/>
  <c r="I6" i="3"/>
  <c r="I8" i="8" s="1"/>
  <c r="J6" i="3"/>
  <c r="J8" i="8" s="1"/>
  <c r="K6" i="3"/>
  <c r="K8" i="8" s="1"/>
  <c r="L6" i="3"/>
  <c r="L8" i="8" s="1"/>
  <c r="M6" i="3"/>
  <c r="M8" i="8" s="1"/>
  <c r="N6" i="3"/>
  <c r="N8" i="8" s="1"/>
  <c r="O6" i="3"/>
  <c r="O8" i="8" s="1"/>
  <c r="P6" i="3"/>
  <c r="P8" i="8" s="1"/>
  <c r="Q6" i="3"/>
  <c r="Q8" i="8" s="1"/>
  <c r="R6" i="3"/>
  <c r="R8" i="8" s="1"/>
  <c r="S6" i="3"/>
  <c r="S8" i="8" s="1"/>
  <c r="T6" i="3"/>
  <c r="T8" i="8" s="1"/>
  <c r="U6" i="3"/>
  <c r="U8" i="8" s="1"/>
  <c r="C132" i="3"/>
  <c r="C134" i="8" s="1"/>
  <c r="D8" i="3"/>
  <c r="D10" i="8" s="1"/>
  <c r="D9" i="3"/>
  <c r="D11" i="8" s="1"/>
  <c r="D10" i="3"/>
  <c r="D12" i="8" s="1"/>
  <c r="D11" i="3"/>
  <c r="D13" i="8" s="1"/>
  <c r="D12" i="3"/>
  <c r="D14" i="8" s="1"/>
  <c r="D13" i="3"/>
  <c r="D15" i="8" s="1"/>
  <c r="D14" i="3"/>
  <c r="D16" i="8" s="1"/>
  <c r="D15" i="3"/>
  <c r="D17" i="8" s="1"/>
  <c r="D16" i="3"/>
  <c r="D18" i="8" s="1"/>
  <c r="D17" i="3"/>
  <c r="D19" i="8" s="1"/>
  <c r="D18" i="3"/>
  <c r="D20" i="8" s="1"/>
  <c r="D19" i="3"/>
  <c r="D21" i="8" s="1"/>
  <c r="D20" i="3"/>
  <c r="D22" i="8" s="1"/>
  <c r="D21" i="3"/>
  <c r="D23" i="8" s="1"/>
  <c r="D22" i="3"/>
  <c r="D24" i="8" s="1"/>
  <c r="D23" i="3"/>
  <c r="D25" i="8" s="1"/>
  <c r="D24" i="3"/>
  <c r="D26" i="8" s="1"/>
  <c r="D25" i="3"/>
  <c r="D27" i="8" s="1"/>
  <c r="D26" i="3"/>
  <c r="D28" i="8" s="1"/>
  <c r="D27" i="3"/>
  <c r="D29" i="8" s="1"/>
  <c r="D28" i="3"/>
  <c r="D30" i="8" s="1"/>
  <c r="D29" i="3"/>
  <c r="D31" i="8" s="1"/>
  <c r="D30" i="3"/>
  <c r="D32" i="8" s="1"/>
  <c r="D31" i="3"/>
  <c r="D33" i="8" s="1"/>
  <c r="D32" i="3"/>
  <c r="D34" i="8" s="1"/>
  <c r="D33" i="3"/>
  <c r="D35" i="8" s="1"/>
  <c r="D34" i="3"/>
  <c r="D36" i="8" s="1"/>
  <c r="D35" i="3"/>
  <c r="D37" i="8" s="1"/>
  <c r="D36" i="3"/>
  <c r="D38" i="8" s="1"/>
  <c r="D37" i="3"/>
  <c r="D39" i="8" s="1"/>
  <c r="D38" i="3"/>
  <c r="D40" i="8" s="1"/>
  <c r="D39" i="3"/>
  <c r="D41" i="8" s="1"/>
  <c r="D40" i="3"/>
  <c r="D42" i="8" s="1"/>
  <c r="D41" i="3"/>
  <c r="D43" i="8" s="1"/>
  <c r="D42" i="3"/>
  <c r="D44" i="8" s="1"/>
  <c r="D43" i="3"/>
  <c r="D45" i="8" s="1"/>
  <c r="D44" i="3"/>
  <c r="D46" i="8" s="1"/>
  <c r="D45" i="3"/>
  <c r="D47" i="8" s="1"/>
  <c r="D46" i="3"/>
  <c r="D48" i="8" s="1"/>
  <c r="D47" i="3"/>
  <c r="D49" i="8" s="1"/>
  <c r="D48" i="3"/>
  <c r="D50" i="8" s="1"/>
  <c r="D49" i="3"/>
  <c r="D51" i="8" s="1"/>
  <c r="D50" i="3"/>
  <c r="D52" i="8" s="1"/>
  <c r="D51" i="3"/>
  <c r="D53" i="8" s="1"/>
  <c r="D52" i="3"/>
  <c r="D54" i="8" s="1"/>
  <c r="D53" i="3"/>
  <c r="D55" i="8" s="1"/>
  <c r="D54" i="3"/>
  <c r="D56" i="8" s="1"/>
  <c r="D55" i="3"/>
  <c r="D57" i="8" s="1"/>
  <c r="D56" i="3"/>
  <c r="D58" i="8" s="1"/>
  <c r="D57" i="3"/>
  <c r="D59" i="8" s="1"/>
  <c r="D58" i="3"/>
  <c r="D60" i="8" s="1"/>
  <c r="D59" i="3"/>
  <c r="D61" i="8" s="1"/>
  <c r="D60" i="3"/>
  <c r="D62" i="8" s="1"/>
  <c r="D61" i="3"/>
  <c r="D63" i="8" s="1"/>
  <c r="D62" i="3"/>
  <c r="D64" i="8" s="1"/>
  <c r="D63" i="3"/>
  <c r="D65" i="8" s="1"/>
  <c r="D64" i="3"/>
  <c r="D66" i="8" s="1"/>
  <c r="D65" i="3"/>
  <c r="D67" i="8" s="1"/>
  <c r="D66" i="3"/>
  <c r="D68" i="8" s="1"/>
  <c r="D67" i="3"/>
  <c r="D69" i="8" s="1"/>
  <c r="D68" i="3"/>
  <c r="D70" i="8" s="1"/>
  <c r="D69" i="3"/>
  <c r="D71" i="8" s="1"/>
  <c r="D70" i="3"/>
  <c r="D72" i="8" s="1"/>
  <c r="D71" i="3"/>
  <c r="D73" i="8" s="1"/>
  <c r="D72" i="3"/>
  <c r="D74" i="8" s="1"/>
  <c r="D73" i="3"/>
  <c r="D75" i="8" s="1"/>
  <c r="D74" i="3"/>
  <c r="D76" i="8" s="1"/>
  <c r="D75" i="3"/>
  <c r="D77" i="8" s="1"/>
  <c r="D76" i="3"/>
  <c r="D78" i="8" s="1"/>
  <c r="D77" i="3"/>
  <c r="D79" i="8" s="1"/>
  <c r="D78" i="3"/>
  <c r="D80" i="8" s="1"/>
  <c r="D79" i="3"/>
  <c r="D81" i="8" s="1"/>
  <c r="D80" i="3"/>
  <c r="D82" i="8" s="1"/>
  <c r="D81" i="3"/>
  <c r="D83" i="8" s="1"/>
  <c r="D82" i="3"/>
  <c r="D84" i="8" s="1"/>
  <c r="D83" i="3"/>
  <c r="D85" i="8" s="1"/>
  <c r="D84" i="3"/>
  <c r="D86" i="8" s="1"/>
  <c r="D85" i="3"/>
  <c r="D87" i="8" s="1"/>
  <c r="D86" i="3"/>
  <c r="D88" i="8" s="1"/>
  <c r="D87" i="3"/>
  <c r="D89" i="8" s="1"/>
  <c r="D88" i="3"/>
  <c r="D90" i="8" s="1"/>
  <c r="D89" i="3"/>
  <c r="D91" i="8" s="1"/>
  <c r="D90" i="3"/>
  <c r="D92" i="8" s="1"/>
  <c r="D91" i="3"/>
  <c r="D93" i="8" s="1"/>
  <c r="D92" i="3"/>
  <c r="D94" i="8" s="1"/>
  <c r="D93" i="3"/>
  <c r="D95" i="8" s="1"/>
  <c r="D94" i="3"/>
  <c r="D96" i="8" s="1"/>
  <c r="D95" i="3"/>
  <c r="D97" i="8" s="1"/>
  <c r="D96" i="3"/>
  <c r="D98" i="8" s="1"/>
  <c r="D97" i="3"/>
  <c r="D99" i="8" s="1"/>
  <c r="D98" i="3"/>
  <c r="D100" i="8" s="1"/>
  <c r="D99" i="3"/>
  <c r="D101" i="8" s="1"/>
  <c r="D100" i="3"/>
  <c r="D102" i="8" s="1"/>
  <c r="D101" i="3"/>
  <c r="D103" i="8" s="1"/>
  <c r="D102" i="3"/>
  <c r="D104" i="8" s="1"/>
  <c r="D103" i="3"/>
  <c r="D105" i="8" s="1"/>
  <c r="D104" i="3"/>
  <c r="D106" i="8" s="1"/>
  <c r="D105" i="3"/>
  <c r="D107" i="8" s="1"/>
  <c r="D106" i="3"/>
  <c r="D108" i="8" s="1"/>
  <c r="D107" i="3"/>
  <c r="D109" i="8" s="1"/>
  <c r="D108" i="3"/>
  <c r="D110" i="8" s="1"/>
  <c r="D109" i="3"/>
  <c r="D111" i="8" s="1"/>
  <c r="D110" i="3"/>
  <c r="D112" i="8" s="1"/>
  <c r="D111" i="3"/>
  <c r="D113" i="8" s="1"/>
  <c r="D112" i="3"/>
  <c r="D114" i="8" s="1"/>
  <c r="D113" i="3"/>
  <c r="D115" i="8" s="1"/>
  <c r="D114" i="3"/>
  <c r="D116" i="8" s="1"/>
  <c r="D115" i="3"/>
  <c r="D117" i="8" s="1"/>
  <c r="D116" i="3"/>
  <c r="D118" i="8" s="1"/>
  <c r="D117" i="3"/>
  <c r="D119" i="8" s="1"/>
  <c r="D118" i="3"/>
  <c r="D120" i="8" s="1"/>
  <c r="D119" i="3"/>
  <c r="D121" i="8" s="1"/>
  <c r="D120" i="3"/>
  <c r="D122" i="8" s="1"/>
  <c r="D121" i="3"/>
  <c r="D123" i="8" s="1"/>
  <c r="D122" i="3"/>
  <c r="D124" i="8" s="1"/>
  <c r="D123" i="3"/>
  <c r="D125" i="8" s="1"/>
  <c r="D124" i="3"/>
  <c r="D126" i="8" s="1"/>
  <c r="D125" i="3"/>
  <c r="D127" i="8" s="1"/>
  <c r="D126" i="3"/>
  <c r="D128" i="8" s="1"/>
  <c r="D127" i="3"/>
  <c r="D129" i="8" s="1"/>
  <c r="D128" i="3"/>
  <c r="D130" i="8" s="1"/>
  <c r="D129" i="3"/>
  <c r="D131" i="8" s="1"/>
  <c r="D130" i="3"/>
  <c r="D132" i="8" s="1"/>
  <c r="D131" i="3"/>
  <c r="D133" i="8" s="1"/>
  <c r="D132" i="3"/>
  <c r="D134" i="8" s="1"/>
  <c r="D133" i="3"/>
  <c r="D135" i="8" s="1"/>
  <c r="D134" i="3"/>
  <c r="D136" i="8" s="1"/>
  <c r="D135" i="3"/>
  <c r="D137" i="8" s="1"/>
  <c r="D136" i="3"/>
  <c r="D138" i="8" s="1"/>
  <c r="D137" i="3"/>
  <c r="D139" i="8" s="1"/>
  <c r="D138" i="3"/>
  <c r="D140" i="8" s="1"/>
  <c r="D139" i="3"/>
  <c r="D141" i="8" s="1"/>
  <c r="D140" i="3"/>
  <c r="D142" i="8" s="1"/>
  <c r="D141" i="3"/>
  <c r="D143" i="8" s="1"/>
  <c r="D142" i="3"/>
  <c r="D144" i="8" s="1"/>
  <c r="D143" i="3"/>
  <c r="D145" i="8" s="1"/>
  <c r="C8" i="3"/>
  <c r="C10" i="8" s="1"/>
  <c r="C9" i="3"/>
  <c r="C11" i="8" s="1"/>
  <c r="C10" i="3"/>
  <c r="C12" i="8" s="1"/>
  <c r="C11" i="3"/>
  <c r="C13" i="8" s="1"/>
  <c r="C12" i="3"/>
  <c r="C14" i="8" s="1"/>
  <c r="C13" i="3"/>
  <c r="C15" i="8" s="1"/>
  <c r="C14" i="3"/>
  <c r="C16" i="8" s="1"/>
  <c r="C15" i="3"/>
  <c r="C17" i="8" s="1"/>
  <c r="C16" i="3"/>
  <c r="C18" i="8" s="1"/>
  <c r="C17" i="3"/>
  <c r="C19" i="8" s="1"/>
  <c r="C18" i="3"/>
  <c r="C20" i="8" s="1"/>
  <c r="C19" i="3"/>
  <c r="C21" i="8" s="1"/>
  <c r="C21" i="3"/>
  <c r="C23" i="8" s="1"/>
  <c r="C22" i="3"/>
  <c r="C24" i="8" s="1"/>
  <c r="C23" i="3"/>
  <c r="C25" i="8" s="1"/>
  <c r="C24" i="3"/>
  <c r="C26" i="8" s="1"/>
  <c r="C25" i="3"/>
  <c r="C27" i="8" s="1"/>
  <c r="C26" i="3"/>
  <c r="C28" i="8" s="1"/>
  <c r="C27" i="3"/>
  <c r="C29" i="8" s="1"/>
  <c r="C28" i="3"/>
  <c r="C30" i="8" s="1"/>
  <c r="C29" i="3"/>
  <c r="C31" i="8" s="1"/>
  <c r="C30" i="3"/>
  <c r="C32" i="8" s="1"/>
  <c r="C31" i="3"/>
  <c r="C33" i="8" s="1"/>
  <c r="C32" i="3"/>
  <c r="C34" i="8" s="1"/>
  <c r="C33" i="3"/>
  <c r="C35" i="8" s="1"/>
  <c r="C34" i="3"/>
  <c r="C36" i="8" s="1"/>
  <c r="C35" i="3"/>
  <c r="C37" i="8" s="1"/>
  <c r="C36" i="3"/>
  <c r="C38" i="8" s="1"/>
  <c r="C37" i="3"/>
  <c r="C39" i="8" s="1"/>
  <c r="C38" i="3"/>
  <c r="C40" i="8" s="1"/>
  <c r="C39" i="3"/>
  <c r="C41" i="8" s="1"/>
  <c r="C40" i="3"/>
  <c r="C42" i="8" s="1"/>
  <c r="C41" i="3"/>
  <c r="C43" i="8" s="1"/>
  <c r="C42" i="3"/>
  <c r="C44" i="8" s="1"/>
  <c r="C43" i="3"/>
  <c r="C45" i="8" s="1"/>
  <c r="C44" i="3"/>
  <c r="C46" i="8" s="1"/>
  <c r="C45" i="3"/>
  <c r="C47" i="8" s="1"/>
  <c r="C46" i="3"/>
  <c r="C48" i="8" s="1"/>
  <c r="C47" i="3"/>
  <c r="C49" i="8" s="1"/>
  <c r="C48" i="3"/>
  <c r="C50" i="8" s="1"/>
  <c r="C49" i="3"/>
  <c r="C51" i="8" s="1"/>
  <c r="C50" i="3"/>
  <c r="C52" i="8" s="1"/>
  <c r="C51" i="3"/>
  <c r="C53" i="8" s="1"/>
  <c r="C52" i="3"/>
  <c r="C54" i="8" s="1"/>
  <c r="C53" i="3"/>
  <c r="C55" i="8" s="1"/>
  <c r="C54" i="3"/>
  <c r="C56" i="8" s="1"/>
  <c r="C55" i="3"/>
  <c r="C57" i="8" s="1"/>
  <c r="C56" i="3"/>
  <c r="C58" i="8" s="1"/>
  <c r="C57" i="3"/>
  <c r="C59" i="8" s="1"/>
  <c r="C58" i="3"/>
  <c r="C60" i="8" s="1"/>
  <c r="C59" i="3"/>
  <c r="C61" i="8" s="1"/>
  <c r="C60" i="3"/>
  <c r="C62" i="8" s="1"/>
  <c r="C61" i="3"/>
  <c r="C63" i="8" s="1"/>
  <c r="C62" i="3"/>
  <c r="C64" i="8" s="1"/>
  <c r="C63" i="3"/>
  <c r="C65" i="8" s="1"/>
  <c r="C64" i="3"/>
  <c r="C66" i="8" s="1"/>
  <c r="C65" i="3"/>
  <c r="C67" i="8" s="1"/>
  <c r="C66" i="3"/>
  <c r="C68" i="8" s="1"/>
  <c r="C67" i="3"/>
  <c r="C69" i="8" s="1"/>
  <c r="C68" i="3"/>
  <c r="C70" i="8" s="1"/>
  <c r="C69" i="3"/>
  <c r="C71" i="8" s="1"/>
  <c r="C70" i="3"/>
  <c r="C72" i="8" s="1"/>
  <c r="C71" i="3"/>
  <c r="C73" i="8" s="1"/>
  <c r="C72" i="3"/>
  <c r="C74" i="8" s="1"/>
  <c r="C73" i="3"/>
  <c r="C75" i="8" s="1"/>
  <c r="C74" i="3"/>
  <c r="C76" i="8" s="1"/>
  <c r="C75" i="3"/>
  <c r="C77" i="8" s="1"/>
  <c r="C76" i="3"/>
  <c r="C78" i="8" s="1"/>
  <c r="C77" i="3"/>
  <c r="C79" i="8" s="1"/>
  <c r="C78" i="3"/>
  <c r="C80" i="8" s="1"/>
  <c r="C79" i="3"/>
  <c r="C81" i="8" s="1"/>
  <c r="C80" i="3"/>
  <c r="C82" i="8" s="1"/>
  <c r="C81" i="3"/>
  <c r="C83" i="8" s="1"/>
  <c r="C82" i="3"/>
  <c r="C84" i="8" s="1"/>
  <c r="C83" i="3"/>
  <c r="C85" i="8" s="1"/>
  <c r="C84" i="3"/>
  <c r="C86" i="8" s="1"/>
  <c r="C85" i="3"/>
  <c r="C87" i="8" s="1"/>
  <c r="C86" i="3"/>
  <c r="C88" i="8" s="1"/>
  <c r="C87" i="3"/>
  <c r="C89" i="8" s="1"/>
  <c r="C88" i="3"/>
  <c r="C90" i="8" s="1"/>
  <c r="C89" i="3"/>
  <c r="C91" i="8" s="1"/>
  <c r="C90" i="3"/>
  <c r="C92" i="8" s="1"/>
  <c r="C91" i="3"/>
  <c r="C93" i="8" s="1"/>
  <c r="C92" i="3"/>
  <c r="C94" i="8" s="1"/>
  <c r="C93" i="3"/>
  <c r="C95" i="8" s="1"/>
  <c r="C94" i="3"/>
  <c r="C96" i="8" s="1"/>
  <c r="C95" i="3"/>
  <c r="C97" i="8" s="1"/>
  <c r="C96" i="3"/>
  <c r="C98" i="8" s="1"/>
  <c r="C97" i="3"/>
  <c r="C99" i="8" s="1"/>
  <c r="C98" i="3"/>
  <c r="C100" i="8" s="1"/>
  <c r="C99" i="3"/>
  <c r="C101" i="8" s="1"/>
  <c r="C100" i="3"/>
  <c r="C102" i="8" s="1"/>
  <c r="C101" i="3"/>
  <c r="C103" i="8" s="1"/>
  <c r="C102" i="3"/>
  <c r="C104" i="8" s="1"/>
  <c r="C103" i="3"/>
  <c r="C105" i="8" s="1"/>
  <c r="C104" i="3"/>
  <c r="C106" i="8" s="1"/>
  <c r="C105" i="3"/>
  <c r="C107" i="8" s="1"/>
  <c r="C106" i="3"/>
  <c r="C108" i="8" s="1"/>
  <c r="C107" i="3"/>
  <c r="C109" i="8" s="1"/>
  <c r="C108" i="3"/>
  <c r="C110" i="8" s="1"/>
  <c r="C109" i="3"/>
  <c r="C111" i="8" s="1"/>
  <c r="C110" i="3"/>
  <c r="C112" i="8" s="1"/>
  <c r="C111" i="3"/>
  <c r="C113" i="8" s="1"/>
  <c r="C112" i="3"/>
  <c r="C114" i="8" s="1"/>
  <c r="C113" i="3"/>
  <c r="C115" i="8" s="1"/>
  <c r="C114" i="3"/>
  <c r="C116" i="8" s="1"/>
  <c r="C115" i="3"/>
  <c r="C117" i="8" s="1"/>
  <c r="C116" i="3"/>
  <c r="C118" i="8" s="1"/>
  <c r="C117" i="3"/>
  <c r="C119" i="8" s="1"/>
  <c r="C118" i="3"/>
  <c r="C120" i="8" s="1"/>
  <c r="C119" i="3"/>
  <c r="C121" i="8" s="1"/>
  <c r="C120" i="3"/>
  <c r="C122" i="8" s="1"/>
  <c r="C121" i="3"/>
  <c r="C123" i="8" s="1"/>
  <c r="C122" i="3"/>
  <c r="C124" i="8" s="1"/>
  <c r="C123" i="3"/>
  <c r="C125" i="8" s="1"/>
  <c r="C124" i="3"/>
  <c r="C126" i="8" s="1"/>
  <c r="C125" i="3"/>
  <c r="C127" i="8" s="1"/>
  <c r="C126" i="3"/>
  <c r="C128" i="8" s="1"/>
  <c r="C127" i="3"/>
  <c r="C129" i="8" s="1"/>
  <c r="C128" i="3"/>
  <c r="C130" i="8" s="1"/>
  <c r="C129" i="3"/>
  <c r="C131" i="8" s="1"/>
  <c r="C130" i="3"/>
  <c r="C132" i="8" s="1"/>
  <c r="C131" i="3"/>
  <c r="C133" i="8" s="1"/>
  <c r="C133" i="3"/>
  <c r="C135" i="8" s="1"/>
  <c r="C134" i="3"/>
  <c r="C136" i="8" s="1"/>
  <c r="C135" i="3"/>
  <c r="C137" i="8" s="1"/>
  <c r="C136" i="3"/>
  <c r="C138" i="8" s="1"/>
  <c r="C137" i="3"/>
  <c r="C139" i="8" s="1"/>
  <c r="C138" i="3"/>
  <c r="C140" i="8" s="1"/>
  <c r="C139" i="3"/>
  <c r="C141" i="8" s="1"/>
  <c r="C140" i="3"/>
  <c r="C142" i="8" s="1"/>
  <c r="C141" i="3"/>
  <c r="C143" i="8" s="1"/>
  <c r="C142" i="3"/>
  <c r="C144" i="8" s="1"/>
  <c r="C143" i="3"/>
  <c r="C145" i="8" s="1"/>
  <c r="C6" i="3"/>
  <c r="C8" i="8" s="1"/>
  <c r="C7" i="3"/>
  <c r="C9" i="8" s="1"/>
</calcChain>
</file>

<file path=xl/sharedStrings.xml><?xml version="1.0" encoding="utf-8"?>
<sst xmlns="http://schemas.openxmlformats.org/spreadsheetml/2006/main" count="1319" uniqueCount="227">
  <si>
    <t xml:space="preserve">EXPORTACIONES DE COLOMBIA A ALEMANIA. </t>
  </si>
  <si>
    <t xml:space="preserve">TOTAL PRODUCTOS </t>
  </si>
  <si>
    <t xml:space="preserve">LIVE ANIMALS, OTHER THAN ANIMALS OF DIVISION </t>
  </si>
  <si>
    <t xml:space="preserve">MEAT, EDIBLE,SALTED, </t>
  </si>
  <si>
    <t>MILK, CREAM AND MILK PRODUCTS</t>
  </si>
  <si>
    <t>.</t>
  </si>
  <si>
    <t xml:space="preserve">FISH AQUA </t>
  </si>
  <si>
    <t xml:space="preserve">OTHER CEREALES </t>
  </si>
  <si>
    <t xml:space="preserve">CEREAL PREPARATIONS </t>
  </si>
  <si>
    <t xml:space="preserve">VEGETALES </t>
  </si>
  <si>
    <t>ROOTS, TUBERS</t>
  </si>
  <si>
    <t xml:space="preserve">FRUITS AND NUTS </t>
  </si>
  <si>
    <t xml:space="preserve">FRUIT PRESERVED AND PREPARATION </t>
  </si>
  <si>
    <t xml:space="preserve">SUGAR, MOLASSES AND HONEY </t>
  </si>
  <si>
    <t xml:space="preserve">SUGAR CONFECTIONERY </t>
  </si>
  <si>
    <t xml:space="preserve">COFFE AND COFFEE SUSTITUES </t>
  </si>
  <si>
    <t xml:space="preserve">COCOA </t>
  </si>
  <si>
    <t xml:space="preserve">CHOCOLATE </t>
  </si>
  <si>
    <t>SPICE</t>
  </si>
  <si>
    <t xml:space="preserve">EDIBLE PRODUCTS AND PREPARATION </t>
  </si>
  <si>
    <t xml:space="preserve">ALCOHOLIC BEVERAGES </t>
  </si>
  <si>
    <t>TOBACCO</t>
  </si>
  <si>
    <t xml:space="preserve">HIDES AND SKINS </t>
  </si>
  <si>
    <t>MEAT PREPARED , PRESERVED</t>
  </si>
  <si>
    <t xml:space="preserve">FISH FRESH </t>
  </si>
  <si>
    <t xml:space="preserve">OLI SEED AND OLEAGINOUS </t>
  </si>
  <si>
    <t xml:space="preserve">WOOD IN THE ROUGH OR ROUGHLY SQUARED </t>
  </si>
  <si>
    <t xml:space="preserve">COTTON </t>
  </si>
  <si>
    <t xml:space="preserve">SYNTETIC FIBRES SUITABLE FOR SPINNING </t>
  </si>
  <si>
    <t xml:space="preserve">WOOL AND OTHER ANIMALS HAIR </t>
  </si>
  <si>
    <t xml:space="preserve">OTHER CRUDE MINERALS </t>
  </si>
  <si>
    <t>FERREUS WASTE, SCRAPE</t>
  </si>
  <si>
    <t xml:space="preserve">NON FERREUS BASE METAL </t>
  </si>
  <si>
    <t xml:space="preserve">CRUDE ANIMAL MATERIALS </t>
  </si>
  <si>
    <t xml:space="preserve">CRUDE VEGETAL MATERIALS </t>
  </si>
  <si>
    <t xml:space="preserve">COAL, WHETHER </t>
  </si>
  <si>
    <t xml:space="preserve">PETROLEOM OLIS </t>
  </si>
  <si>
    <t xml:space="preserve">FIXED VEGETABLES FATS AND OLIS CRUDE </t>
  </si>
  <si>
    <t xml:space="preserve">ALCOHOL, PHENOLS </t>
  </si>
  <si>
    <t xml:space="preserve">CARBOXILIC ACIDS </t>
  </si>
  <si>
    <t xml:space="preserve">INORGANIC CHEMICAL ELEMENTS </t>
  </si>
  <si>
    <t xml:space="preserve">METALLIC SALT </t>
  </si>
  <si>
    <t>PIGMENTS, PAINTS</t>
  </si>
  <si>
    <t xml:space="preserve">MEDICINAL AND PHARMACEUTICAL PRODUCTS </t>
  </si>
  <si>
    <t>POLIETHERS, EPOXIDE RESINS</t>
  </si>
  <si>
    <t xml:space="preserve">OTHER PLASTIC </t>
  </si>
  <si>
    <t xml:space="preserve">PLATES, SHEETS, FILMS, FOIL Y STRIP </t>
  </si>
  <si>
    <t>INSECTIDES Y SIMILAR PRODUCTS</t>
  </si>
  <si>
    <t xml:space="preserve">STARCHE, WHEAT GLUTEN </t>
  </si>
  <si>
    <t xml:space="preserve">MISELLANEUS CHEMICAL PRODUCTS </t>
  </si>
  <si>
    <t xml:space="preserve">LEATHER </t>
  </si>
  <si>
    <t xml:space="preserve">MANUFACTURES OF LEATHER </t>
  </si>
  <si>
    <t xml:space="preserve">FURSKIN, TANNED </t>
  </si>
  <si>
    <t xml:space="preserve">ARTICLES OF RUBBER </t>
  </si>
  <si>
    <t xml:space="preserve">WOOD MANUFACTURE </t>
  </si>
  <si>
    <t xml:space="preserve">PAPER AND PAPERBOARD, CUR TO SHAPE </t>
  </si>
  <si>
    <t>TEXTILE YARN</t>
  </si>
  <si>
    <t xml:space="preserve">COTTON FABRICS </t>
  </si>
  <si>
    <t xml:space="preserve">KNITTEED OR CROCHTED FABRICS </t>
  </si>
  <si>
    <t xml:space="preserve">TULLES, LACE </t>
  </si>
  <si>
    <t xml:space="preserve">MADE UP ARTICLES OF TEXTILES MATERIALS </t>
  </si>
  <si>
    <t xml:space="preserve">MINERAL MANUFACTURES </t>
  </si>
  <si>
    <t xml:space="preserve">GLASS </t>
  </si>
  <si>
    <t xml:space="preserve">GLASSWARE </t>
  </si>
  <si>
    <t xml:space="preserve">POTTERY </t>
  </si>
  <si>
    <t xml:space="preserve">PEARLS </t>
  </si>
  <si>
    <t xml:space="preserve">WIRE OF IRON </t>
  </si>
  <si>
    <t xml:space="preserve">TUBES, PIPES </t>
  </si>
  <si>
    <t xml:space="preserve">COOPPER </t>
  </si>
  <si>
    <t xml:space="preserve">METAL CONTAINERS </t>
  </si>
  <si>
    <t xml:space="preserve">TOOLS FOR USE IN THE HAND OR IN MACHINE </t>
  </si>
  <si>
    <t xml:space="preserve">HOUSEHOLD EQUIPEMENT </t>
  </si>
  <si>
    <t xml:space="preserve">MANUFACTURES OR BASE METALS </t>
  </si>
  <si>
    <t xml:space="preserve">INTERNAL COMBUSTION PSITON </t>
  </si>
  <si>
    <t xml:space="preserve">ROTATIN ELECTRIC PLANT PART </t>
  </si>
  <si>
    <t xml:space="preserve">OTHER POWER GENERATIONS </t>
  </si>
  <si>
    <t xml:space="preserve">CIVIL ENGINEEIRING &amp; CONTRACTORS </t>
  </si>
  <si>
    <t xml:space="preserve">TEXTILE AND LETHER MACHINERY </t>
  </si>
  <si>
    <t>PRINTING AND BOOKBINDING</t>
  </si>
  <si>
    <t xml:space="preserve">FOOD PROCESSING MACHINES </t>
  </si>
  <si>
    <t xml:space="preserve">OTHER MACHINARY OF PARTICULAR INDUSTRIA </t>
  </si>
  <si>
    <t xml:space="preserve">MWTALWORKING MACHINERY </t>
  </si>
  <si>
    <t xml:space="preserve">HEATING &amp; COOLING </t>
  </si>
  <si>
    <t xml:space="preserve">PUMPS FOR LIQUID </t>
  </si>
  <si>
    <t xml:space="preserve">OTHER NON ELEC MACHINERY </t>
  </si>
  <si>
    <t xml:space="preserve">TRANSMIS, SHAFTS </t>
  </si>
  <si>
    <t>NON ELECTRIC PART AND ACCES</t>
  </si>
  <si>
    <t xml:space="preserve">AUTOMATIC DATA PROCESSING </t>
  </si>
  <si>
    <t xml:space="preserve">TELECOMMUNICATION EQUIPEMENT </t>
  </si>
  <si>
    <t xml:space="preserve">ELECTRIC POWER MACHINARY </t>
  </si>
  <si>
    <t>APARATTOUS FOR ELECTRICAL CIRCUITOS</t>
  </si>
  <si>
    <t>ELECTRICAL MACHINERY AND APARATUS</t>
  </si>
  <si>
    <t xml:space="preserve">MOTOR VEHICLES </t>
  </si>
  <si>
    <t xml:space="preserve">PART AND ACCESORIES FOR VEHICULES </t>
  </si>
  <si>
    <t xml:space="preserve">FURNITURE AND PARTS </t>
  </si>
  <si>
    <t>TRAVEL GOODS, HANDBAGS</t>
  </si>
  <si>
    <t>MEN'S CLOTHING OF TEXTILE FAB</t>
  </si>
  <si>
    <t xml:space="preserve">WOMAN'S CLOTHING OF TEXTILE FAB </t>
  </si>
  <si>
    <t xml:space="preserve">CLOTHING ACCESORIES </t>
  </si>
  <si>
    <t xml:space="preserve">FOOTWEAR </t>
  </si>
  <si>
    <t xml:space="preserve">INSTRUMENTS Y APPLIANCE </t>
  </si>
  <si>
    <t xml:space="preserve">WATCHES </t>
  </si>
  <si>
    <t xml:space="preserve">PRINTTED MATTER </t>
  </si>
  <si>
    <t xml:space="preserve">BABYS CARRIAGES, TOYS GAMES </t>
  </si>
  <si>
    <t xml:space="preserve">JEWELLERY </t>
  </si>
  <si>
    <t xml:space="preserve">MUSICAL INSTRUMENTS </t>
  </si>
  <si>
    <t>GOLD</t>
  </si>
  <si>
    <t xml:space="preserve">OTHER CEREALES, MEALS </t>
  </si>
  <si>
    <t xml:space="preserve">VEGETABLES </t>
  </si>
  <si>
    <t xml:space="preserve">SUGAR, MOLASSES AND GHONEY </t>
  </si>
  <si>
    <t xml:space="preserve">SUGAR CONFECTIONARY </t>
  </si>
  <si>
    <t xml:space="preserve">COFFEE AND SUSTITUTES </t>
  </si>
  <si>
    <t xml:space="preserve">SPICES </t>
  </si>
  <si>
    <t>FEEDING STUFF</t>
  </si>
  <si>
    <t xml:space="preserve">ALCOHOLIC BEVARAGE </t>
  </si>
  <si>
    <t xml:space="preserve">TOBBACO </t>
  </si>
  <si>
    <t>HIDES SKINS</t>
  </si>
  <si>
    <t xml:space="preserve">OLI SEED OLEAGINOUS </t>
  </si>
  <si>
    <t>NATURAL RUBBER</t>
  </si>
  <si>
    <t xml:space="preserve">PULP AND WASTE PAPER </t>
  </si>
  <si>
    <t xml:space="preserve">OTHER MAN-MADE FIBRES SUSTITUIBLES </t>
  </si>
  <si>
    <t xml:space="preserve">STONE, SAND AND GRAVEL </t>
  </si>
  <si>
    <t xml:space="preserve">FERREOUS, WASTE, SCRAPE </t>
  </si>
  <si>
    <t xml:space="preserve">NICKEL, ORES &amp; CONCENTRATES </t>
  </si>
  <si>
    <t xml:space="preserve">ALUMINIUM, ORES AND CONCENTRATES </t>
  </si>
  <si>
    <t xml:space="preserve">ORES AND CONCENTRATES BASE METAL </t>
  </si>
  <si>
    <t xml:space="preserve">NON FERREOUS BASE METAL </t>
  </si>
  <si>
    <t>CRUDE VEGETABLES MATERIALS</t>
  </si>
  <si>
    <t>PETROLEUM OILS</t>
  </si>
  <si>
    <t xml:space="preserve">RESIDUAL PETROLEUM PRODUCTS </t>
  </si>
  <si>
    <t xml:space="preserve">ANIMAL OILS AND FATS </t>
  </si>
  <si>
    <t xml:space="preserve">FIXED VEGETABLES FATS &amp; OILS CRUDE </t>
  </si>
  <si>
    <t xml:space="preserve">HYDROCARBONS DERIVATE </t>
  </si>
  <si>
    <t>ALCOHOL, PHENOLS</t>
  </si>
  <si>
    <t>CARBOXYLIC ACID</t>
  </si>
  <si>
    <t>NITROGEN FUCTION COMPOUNDS</t>
  </si>
  <si>
    <t>ORGANO-IORGANICHETEROCYCL</t>
  </si>
  <si>
    <t xml:space="preserve">INORGANICAL CHEMICAL ELEMENTS </t>
  </si>
  <si>
    <t xml:space="preserve">RADIOACTIVES AND ASSOCIET MATERIALS </t>
  </si>
  <si>
    <t>DYEING&amp; TANNING EXTRACTS</t>
  </si>
  <si>
    <t xml:space="preserve">PIGMENTS, PAINTS </t>
  </si>
  <si>
    <t xml:space="preserve">PERFUMERY, COSMETICS </t>
  </si>
  <si>
    <t>SOAPS, CLEANSING</t>
  </si>
  <si>
    <t xml:space="preserve">FERTILIZERS </t>
  </si>
  <si>
    <t xml:space="preserve">POLYMERS OFVINYL </t>
  </si>
  <si>
    <t xml:space="preserve">POLYETHERS, EPOXIDES </t>
  </si>
  <si>
    <t xml:space="preserve">PLATES, SHEETS, FILMS </t>
  </si>
  <si>
    <t xml:space="preserve">INSECTIDES AND SIMILAR PRODUCTS </t>
  </si>
  <si>
    <t>EXPLOSIVES AND PYROTECHNIN</t>
  </si>
  <si>
    <t xml:space="preserve">PREPARED ADDIT FOR MINER </t>
  </si>
  <si>
    <t>MISELLANEUS CHEMICAL PRODUCTS</t>
  </si>
  <si>
    <t>FURSKIN, TANNED</t>
  </si>
  <si>
    <t xml:space="preserve">MATERIALS OF RUBBER </t>
  </si>
  <si>
    <t>RUBBER TYRES</t>
  </si>
  <si>
    <t xml:space="preserve">VENEERS, PLYWOOD </t>
  </si>
  <si>
    <t>WOOD MANUFACTURE</t>
  </si>
  <si>
    <t xml:space="preserve">PAPER AND PAPERBOARD, CUT TO SHAPE </t>
  </si>
  <si>
    <t xml:space="preserve">TEXTILE YARN </t>
  </si>
  <si>
    <t xml:space="preserve">KNITTED OR CROCHETED FABRICS </t>
  </si>
  <si>
    <t xml:space="preserve">TULES, LACE </t>
  </si>
  <si>
    <t>MADE UP ARTICLES OF TEXTILS MATERIALS</t>
  </si>
  <si>
    <t xml:space="preserve">CLAY CONSTRUCTIONS </t>
  </si>
  <si>
    <t>MINERAL MANUFACTURES</t>
  </si>
  <si>
    <t>GLASS</t>
  </si>
  <si>
    <t xml:space="preserve">POTTERTY </t>
  </si>
  <si>
    <t>PEARLS</t>
  </si>
  <si>
    <t>FLAT ROLLED</t>
  </si>
  <si>
    <t xml:space="preserve">SILVER PLATINIUM </t>
  </si>
  <si>
    <t xml:space="preserve">COPPER </t>
  </si>
  <si>
    <t>NICKEL</t>
  </si>
  <si>
    <t xml:space="preserve">ZINC </t>
  </si>
  <si>
    <t xml:space="preserve">STRUCTURES &amp; PARTS </t>
  </si>
  <si>
    <t>METAL CONTAINERS</t>
  </si>
  <si>
    <t xml:space="preserve">HOUSEHOLD EQUIPMET </t>
  </si>
  <si>
    <t xml:space="preserve">AGRICULTURE MACHINERY </t>
  </si>
  <si>
    <t xml:space="preserve">CINEMATOGRAFIC AND PHOTOGRAPHIC </t>
  </si>
  <si>
    <t>ARMS &amp; AMMUNITIONS</t>
  </si>
  <si>
    <t xml:space="preserve">AGRICUTURE MACHINERY </t>
  </si>
  <si>
    <t xml:space="preserve">CINEMATOGRAPHIC Y PHOTOGRAPHIC </t>
  </si>
  <si>
    <t>ARMS &amp; AMMUNITION</t>
  </si>
  <si>
    <t xml:space="preserve">FEEDING STUFF </t>
  </si>
  <si>
    <t xml:space="preserve">NATURAL RUBBER </t>
  </si>
  <si>
    <t xml:space="preserve">OTHER HAND-MADE FIBRES </t>
  </si>
  <si>
    <t xml:space="preserve">NICKEL, ORES AND CONCENTRATES </t>
  </si>
  <si>
    <t xml:space="preserve">ORES AND CONCENTRATES OF BASE METAL </t>
  </si>
  <si>
    <t xml:space="preserve">ORGANO-INORGANIC HETEROCYD </t>
  </si>
  <si>
    <t xml:space="preserve">MEDICAMENTS VETS </t>
  </si>
  <si>
    <t xml:space="preserve">SOAPS, CLEANSING </t>
  </si>
  <si>
    <t xml:space="preserve">EXPLOSIVES </t>
  </si>
  <si>
    <t xml:space="preserve">PREPARED ADDIT FOR MINERS </t>
  </si>
  <si>
    <t xml:space="preserve">RUBER TIRES </t>
  </si>
  <si>
    <t xml:space="preserve">FLAT ROLLED </t>
  </si>
  <si>
    <t xml:space="preserve">NICKEL </t>
  </si>
  <si>
    <t xml:space="preserve">STRCUTURES &amp; PART </t>
  </si>
  <si>
    <t xml:space="preserve">ANIMALS, OILS, FATS </t>
  </si>
  <si>
    <t xml:space="preserve">DYEING AND TANNING EXTRACTS </t>
  </si>
  <si>
    <t xml:space="preserve">POLYMERS OF VINYL </t>
  </si>
  <si>
    <t xml:space="preserve">IMPORTACIONES DE COLOMBIA A ALEMANIA </t>
  </si>
  <si>
    <t>TOTAL PRODUCTS</t>
  </si>
  <si>
    <t>BALANZA COMERCIAL: ALEMANIA Y COLOMBIA (EXPORTACIONES MENOS IMPORTACIONES)</t>
  </si>
  <si>
    <t xml:space="preserve">EXPORTACIONES PERCAPITA </t>
  </si>
  <si>
    <t xml:space="preserve">COLOMBIA </t>
  </si>
  <si>
    <t xml:space="preserve">PAÍS </t>
  </si>
  <si>
    <t> Merchandise trade matrix - detailed products, exports in thousands of dollars, annual, 1995-2016 </t>
  </si>
  <si>
    <t>PRODUCTOS</t>
  </si>
  <si>
    <t>Merchandise trade matrix - detailed products, imports in thousands of dollars, annual, 1995-2016</t>
  </si>
  <si>
    <t>Fuente: Elaboración propia con datos obtenidos de UNCTADstats, datos de la población obtenidos del Banco Mundial.</t>
  </si>
  <si>
    <t xml:space="preserve">     MENÚ                          SIGUIENTE              FUENTE DE DATOS</t>
  </si>
  <si>
    <t>ANÁLISIS</t>
  </si>
  <si>
    <t>FUENTES:</t>
  </si>
  <si>
    <t>Elaboración propia con datos obtenidos de UNCTADstats</t>
  </si>
  <si>
    <t>ARRIBA</t>
  </si>
  <si>
    <t xml:space="preserve">   MENÚ                     SIGUIENTE            FUENTE DE DATOS</t>
  </si>
  <si>
    <t>Elaboración propia con datos obtenidos de UNCTADstats, datos de la población obtenidos del Banco Mundial.</t>
  </si>
  <si>
    <t>IMPORTACIONES  PERCAPITA GER</t>
  </si>
  <si>
    <t>Total general</t>
  </si>
  <si>
    <t>TOTAL EXPORTACIONES ÚLTIMOS 22 AÑOS</t>
  </si>
  <si>
    <t>Suma de TOTAL EXPORTACIONES ÚLTIMOS 22 AÑOS</t>
  </si>
  <si>
    <t>Etiquetas de fila</t>
  </si>
  <si>
    <t>SUMA PROMEDIO</t>
  </si>
  <si>
    <t>Suma de SUMA PROMEDIO</t>
  </si>
  <si>
    <t>PRODUCTO</t>
  </si>
  <si>
    <t>SUMA PROEDIO</t>
  </si>
  <si>
    <t>BALANZA COMERCIAL PERCAPITA COL</t>
  </si>
  <si>
    <t>Suma de SUMA PROEDIO</t>
  </si>
  <si>
    <t>PROUCTOS</t>
  </si>
  <si>
    <t xml:space="preserve">Realizado por: Juliana Amaya Devia, Laura Barrios Zarate, Catalina Bejarano Leguizamón. Estudiantes del curso: Integración Economíca y 
Acuerdos Comerciales   (2018-I)
Profesora: Jenny Paola Danna-Buitrago, PhD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</si>
</sst>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164" formatCode="_-* #,##0.000_-;\-* #,##0.000_-;_-* &quot;-&quot;_-;_-@_-"/>
    <numFmt numFmtId="165" formatCode="0.00000%"/>
    <numFmt numFmtId="166" formatCode="0.00000000%"/>
    <numFmt numFmtId="167" formatCode="0.0000%"/>
    <numFmt numFmtId="168" formatCode="0.00000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color theme="1"/>
      <name val="Arial"/>
      <family val="2"/>
    </font>
    <font>
      <sz val="12"/>
      <color rgb="FF000000"/>
      <name val="Arial"/>
      <family val="2"/>
    </font>
    <font>
      <b/>
      <sz val="11"/>
      <color rgb="FF000000"/>
      <name val="Arial"/>
      <family val="2"/>
    </font>
    <font>
      <sz val="11"/>
      <color rgb="FF000000"/>
      <name val="Arial"/>
      <family val="2"/>
    </font>
    <font>
      <i/>
      <sz val="11"/>
      <color theme="1"/>
      <name val="Calibri"/>
      <family val="2"/>
      <scheme val="minor"/>
    </font>
    <font>
      <sz val="10"/>
      <name val="Arial"/>
      <family val="2"/>
    </font>
    <font>
      <b/>
      <sz val="22"/>
      <color theme="5" tint="-0.249977111117893"/>
      <name val="Calibri"/>
      <family val="2"/>
      <scheme val="minor"/>
    </font>
    <font>
      <b/>
      <sz val="22"/>
      <color theme="1"/>
      <name val="Lucida Fax"/>
      <family val="1"/>
    </font>
    <font>
      <i/>
      <sz val="12"/>
      <color theme="1"/>
      <name val="Arial"/>
      <family val="2"/>
    </font>
    <font>
      <b/>
      <sz val="22"/>
      <color rgb="FF002060"/>
      <name val="Calibri"/>
      <family val="2"/>
      <scheme val="minor"/>
    </font>
    <font>
      <b/>
      <sz val="24"/>
      <color theme="5" tint="-0.249977111117893"/>
      <name val="Calibri"/>
      <family val="2"/>
      <scheme val="minor"/>
    </font>
    <font>
      <b/>
      <sz val="22"/>
      <color theme="4" tint="-0.249977111117893"/>
      <name val="Calibri"/>
      <family val="2"/>
      <scheme val="minor"/>
    </font>
    <font>
      <b/>
      <sz val="22"/>
      <color rgb="FFC00000"/>
      <name val="Calibri"/>
      <family val="2"/>
      <scheme val="minor"/>
    </font>
    <font>
      <b/>
      <sz val="11"/>
      <color rgb="FF000000"/>
      <name val="Calibri"/>
      <family val="2"/>
      <scheme val="minor"/>
    </font>
    <font>
      <b/>
      <sz val="12"/>
      <color theme="1"/>
      <name val="Calibri"/>
      <family val="2"/>
      <scheme val="minor"/>
    </font>
    <font>
      <sz val="11"/>
      <color rgb="FF000000"/>
      <name val="Calibri"/>
      <family val="2"/>
      <scheme val="minor"/>
    </font>
    <font>
      <b/>
      <sz val="9"/>
      <color theme="1"/>
      <name val="Calibri"/>
      <family val="2"/>
      <scheme val="minor"/>
    </font>
    <font>
      <b/>
      <sz val="22"/>
      <color rgb="FF00B050"/>
      <name val="Calibri"/>
      <family val="2"/>
      <scheme val="minor"/>
    </font>
    <font>
      <b/>
      <sz val="22"/>
      <color theme="1" tint="0.249977111117893"/>
      <name val="Calibri"/>
      <family val="2"/>
      <scheme val="minor"/>
    </font>
    <font>
      <b/>
      <sz val="11"/>
      <color theme="1" tint="0.249977111117893"/>
      <name val="Calibri"/>
      <family val="2"/>
      <scheme val="minor"/>
    </font>
    <font>
      <b/>
      <sz val="22"/>
      <color rgb="FFFFC000"/>
      <name val="Calibri"/>
      <family val="2"/>
      <scheme val="minor"/>
    </font>
    <font>
      <sz val="11"/>
      <color theme="0"/>
      <name val="Calibri"/>
      <family val="2"/>
      <scheme val="minor"/>
    </font>
  </fonts>
  <fills count="23">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7"/>
        <bgColor indexed="64"/>
      </patternFill>
    </fill>
    <fill>
      <patternFill patternType="solid">
        <fgColor theme="0"/>
        <bgColor indexed="64"/>
      </patternFill>
    </fill>
    <fill>
      <patternFill patternType="solid">
        <fgColor theme="0" tint="-4.9989318521683403E-2"/>
        <bgColor indexed="64"/>
      </patternFill>
    </fill>
    <fill>
      <patternFill patternType="solid">
        <fgColor rgb="FFFFFFEF"/>
        <bgColor indexed="64"/>
      </patternFill>
    </fill>
    <fill>
      <patternFill patternType="solid">
        <fgColor rgb="FFE7F9FF"/>
        <bgColor indexed="64"/>
      </patternFill>
    </fill>
    <fill>
      <patternFill patternType="solid">
        <fgColor rgb="FF43CEFF"/>
        <bgColor indexed="64"/>
      </patternFill>
    </fill>
    <fill>
      <patternFill patternType="solid">
        <fgColor rgb="FFFF8F8F"/>
        <bgColor indexed="64"/>
      </patternFill>
    </fill>
    <fill>
      <patternFill patternType="solid">
        <fgColor rgb="FFFFEBEB"/>
        <bgColor indexed="64"/>
      </patternFill>
    </fill>
    <fill>
      <patternFill patternType="solid">
        <fgColor rgb="FFFFF7F7"/>
        <bgColor indexed="64"/>
      </patternFill>
    </fill>
    <fill>
      <patternFill patternType="solid">
        <fgColor theme="9" tint="0.39997558519241921"/>
        <bgColor indexed="64"/>
      </patternFill>
    </fill>
    <fill>
      <patternFill patternType="solid">
        <fgColor rgb="FF92D050"/>
        <bgColor indexed="64"/>
      </patternFill>
    </fill>
    <fill>
      <patternFill patternType="solid">
        <fgColor rgb="FFE9FCE4"/>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rgb="FFF9F9F9"/>
        <bgColor indexed="64"/>
      </patternFill>
    </fill>
    <fill>
      <patternFill patternType="solid">
        <fgColor rgb="FFFFFFA7"/>
        <bgColor indexed="64"/>
      </patternFill>
    </fill>
    <fill>
      <patternFill patternType="solid">
        <fgColor rgb="FFFFFFEB"/>
        <bgColor indexed="64"/>
      </patternFill>
    </fill>
    <fill>
      <patternFill patternType="solid">
        <fgColor rgb="FF00B0F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theme="4"/>
      </left>
      <right style="thin">
        <color theme="4"/>
      </right>
      <top style="thin">
        <color theme="4"/>
      </top>
      <bottom/>
      <diagonal/>
    </border>
    <border>
      <left style="thin">
        <color theme="1" tint="0.499984740745262"/>
      </left>
      <right style="thin">
        <color theme="1" tint="0.499984740745262"/>
      </right>
      <top style="thin">
        <color theme="1" tint="0.499984740745262"/>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5">
    <xf numFmtId="0" fontId="0" fillId="0" borderId="0"/>
    <xf numFmtId="41" fontId="1" fillId="0" borderId="0" applyFont="0" applyFill="0" applyBorder="0" applyAlignment="0" applyProtection="0"/>
    <xf numFmtId="9" fontId="1" fillId="0" borderId="0" applyFont="0" applyFill="0" applyBorder="0" applyAlignment="0" applyProtection="0"/>
    <xf numFmtId="0" fontId="9" fillId="0" borderId="0"/>
    <xf numFmtId="41" fontId="1" fillId="0" borderId="0" applyFont="0" applyFill="0" applyBorder="0" applyAlignment="0" applyProtection="0"/>
  </cellStyleXfs>
  <cellXfs count="166">
    <xf numFmtId="0" fontId="0" fillId="0" borderId="0" xfId="0"/>
    <xf numFmtId="0" fontId="0" fillId="0" borderId="0" xfId="0" applyBorder="1"/>
    <xf numFmtId="0" fontId="4" fillId="0" borderId="0" xfId="0" applyFont="1"/>
    <xf numFmtId="0" fontId="8" fillId="0" borderId="0" xfId="0" applyFont="1"/>
    <xf numFmtId="0" fontId="0" fillId="0" borderId="0" xfId="0" applyFont="1" applyFill="1"/>
    <xf numFmtId="41" fontId="3" fillId="0" borderId="0" xfId="1" applyFont="1" applyBorder="1"/>
    <xf numFmtId="41" fontId="3" fillId="4" borderId="4" xfId="1" applyFont="1" applyFill="1" applyBorder="1"/>
    <xf numFmtId="41" fontId="3" fillId="7" borderId="4" xfId="1" applyFont="1" applyFill="1" applyBorder="1"/>
    <xf numFmtId="41" fontId="3" fillId="5" borderId="4" xfId="1" applyFont="1" applyFill="1" applyBorder="1"/>
    <xf numFmtId="0" fontId="4" fillId="5" borderId="4" xfId="0" applyFont="1" applyFill="1" applyBorder="1" applyAlignment="1">
      <alignment horizontal="left" vertical="center" wrapText="1"/>
    </xf>
    <xf numFmtId="0" fontId="6" fillId="3" borderId="3" xfId="1" applyNumberFormat="1" applyFont="1" applyFill="1" applyBorder="1" applyAlignment="1">
      <alignment horizontal="center" vertical="center" wrapText="1"/>
    </xf>
    <xf numFmtId="41" fontId="6" fillId="4" borderId="4" xfId="1" applyFont="1" applyFill="1" applyBorder="1" applyAlignment="1">
      <alignment horizontal="center" vertical="center" wrapText="1"/>
    </xf>
    <xf numFmtId="41" fontId="7" fillId="7" borderId="4" xfId="1" applyFont="1" applyFill="1" applyBorder="1" applyAlignment="1">
      <alignment horizontal="center" vertical="center" wrapText="1"/>
    </xf>
    <xf numFmtId="41" fontId="3" fillId="5" borderId="4" xfId="1" applyFont="1" applyFill="1" applyBorder="1" applyAlignment="1">
      <alignment horizontal="center" vertical="center"/>
    </xf>
    <xf numFmtId="41" fontId="7" fillId="5" borderId="4" xfId="1" applyFont="1" applyFill="1" applyBorder="1" applyAlignment="1">
      <alignment horizontal="center" vertical="center" wrapText="1"/>
    </xf>
    <xf numFmtId="0" fontId="12" fillId="0" borderId="0" xfId="0" applyFont="1"/>
    <xf numFmtId="0" fontId="4" fillId="5" borderId="0" xfId="0" applyFont="1" applyFill="1"/>
    <xf numFmtId="0" fontId="5" fillId="9" borderId="2" xfId="0" applyFont="1" applyFill="1" applyBorder="1" applyAlignment="1">
      <alignment horizontal="right" vertical="center" wrapText="1"/>
    </xf>
    <xf numFmtId="0" fontId="4" fillId="8" borderId="4" xfId="0" applyFont="1" applyFill="1" applyBorder="1" applyAlignment="1">
      <alignment horizontal="left" vertical="center" wrapText="1"/>
    </xf>
    <xf numFmtId="41" fontId="5" fillId="8" borderId="4" xfId="1" applyFont="1" applyFill="1" applyBorder="1" applyAlignment="1">
      <alignment horizontal="right" vertical="top" wrapText="1"/>
    </xf>
    <xf numFmtId="41" fontId="4" fillId="8" borderId="4" xfId="1" applyFont="1" applyFill="1" applyBorder="1" applyAlignment="1">
      <alignment horizontal="right" vertical="top" wrapText="1"/>
    </xf>
    <xf numFmtId="0" fontId="4" fillId="0" borderId="4" xfId="1" applyNumberFormat="1" applyFont="1" applyBorder="1" applyAlignment="1">
      <alignment horizontal="left" vertical="center" wrapText="1"/>
    </xf>
    <xf numFmtId="41" fontId="5" fillId="2" borderId="4" xfId="1" applyFont="1" applyFill="1" applyBorder="1" applyAlignment="1">
      <alignment horizontal="right" vertical="top" wrapText="1"/>
    </xf>
    <xf numFmtId="0" fontId="4" fillId="6" borderId="4" xfId="0" applyNumberFormat="1" applyFont="1" applyFill="1" applyBorder="1" applyAlignment="1">
      <alignment horizontal="left" vertical="center" wrapText="1"/>
    </xf>
    <xf numFmtId="41" fontId="5" fillId="6" borderId="4" xfId="1" applyFont="1" applyFill="1" applyBorder="1" applyAlignment="1">
      <alignment horizontal="right" vertical="top" wrapText="1"/>
    </xf>
    <xf numFmtId="0" fontId="4" fillId="0" borderId="4" xfId="0" applyNumberFormat="1" applyFont="1" applyBorder="1" applyAlignment="1">
      <alignment horizontal="left" vertical="center" wrapText="1"/>
    </xf>
    <xf numFmtId="41" fontId="4" fillId="0" borderId="4" xfId="1" applyFont="1" applyBorder="1" applyAlignment="1">
      <alignment horizontal="right" vertical="top" wrapText="1"/>
    </xf>
    <xf numFmtId="0" fontId="4" fillId="0" borderId="4" xfId="0" applyNumberFormat="1" applyFont="1" applyFill="1" applyBorder="1" applyAlignment="1">
      <alignment horizontal="left" vertical="center" wrapText="1"/>
    </xf>
    <xf numFmtId="0" fontId="4" fillId="0" borderId="4" xfId="1" applyNumberFormat="1" applyFont="1" applyBorder="1" applyAlignment="1">
      <alignment horizontal="left" vertical="center"/>
    </xf>
    <xf numFmtId="0" fontId="2" fillId="0" borderId="0" xfId="0" applyFont="1"/>
    <xf numFmtId="0" fontId="10" fillId="0" borderId="0" xfId="0" applyFont="1" applyAlignment="1"/>
    <xf numFmtId="0" fontId="13" fillId="0" borderId="0" xfId="0" applyFont="1" applyAlignment="1"/>
    <xf numFmtId="0" fontId="2" fillId="0" borderId="0" xfId="0" applyFont="1" applyAlignment="1">
      <alignment horizontal="center"/>
    </xf>
    <xf numFmtId="0" fontId="16" fillId="0" borderId="0" xfId="0" applyFont="1" applyAlignment="1">
      <alignment horizontal="center"/>
    </xf>
    <xf numFmtId="0" fontId="2" fillId="0" borderId="0" xfId="0" applyFont="1" applyBorder="1" applyAlignment="1">
      <alignment horizontal="left"/>
    </xf>
    <xf numFmtId="0" fontId="2" fillId="0" borderId="0" xfId="0" applyFont="1" applyBorder="1" applyAlignment="1">
      <alignment horizontal="center"/>
    </xf>
    <xf numFmtId="0" fontId="4" fillId="0" borderId="0" xfId="0" applyFont="1" applyAlignment="1">
      <alignment horizontal="center" vertical="center"/>
    </xf>
    <xf numFmtId="0" fontId="0" fillId="0" borderId="0" xfId="0" applyFont="1" applyBorder="1"/>
    <xf numFmtId="0" fontId="0" fillId="0" borderId="0" xfId="0" applyFont="1"/>
    <xf numFmtId="41" fontId="2" fillId="11" borderId="4" xfId="1" applyFont="1" applyFill="1" applyBorder="1"/>
    <xf numFmtId="41" fontId="0" fillId="0" borderId="4" xfId="1" applyFont="1" applyFill="1" applyBorder="1"/>
    <xf numFmtId="41" fontId="0" fillId="12" borderId="4" xfId="1" applyFont="1" applyFill="1" applyBorder="1"/>
    <xf numFmtId="41" fontId="0" fillId="0" borderId="4" xfId="1" applyFont="1" applyBorder="1"/>
    <xf numFmtId="0" fontId="0" fillId="0" borderId="4" xfId="0" applyFont="1" applyBorder="1" applyAlignment="1">
      <alignment horizontal="left" vertical="center" wrapText="1"/>
    </xf>
    <xf numFmtId="0" fontId="0" fillId="0" borderId="0" xfId="0" applyFont="1" applyAlignment="1">
      <alignment horizontal="right"/>
    </xf>
    <xf numFmtId="0" fontId="0" fillId="0" borderId="0" xfId="0" applyFont="1" applyAlignment="1">
      <alignment horizontal="center" vertical="center"/>
    </xf>
    <xf numFmtId="0" fontId="0" fillId="0" borderId="0" xfId="0" applyBorder="1" applyAlignment="1">
      <alignment horizontal="center"/>
    </xf>
    <xf numFmtId="0" fontId="17" fillId="10" borderId="0" xfId="0" applyFont="1" applyFill="1" applyBorder="1" applyAlignment="1">
      <alignment horizontal="center" wrapText="1"/>
    </xf>
    <xf numFmtId="41" fontId="2" fillId="11" borderId="4" xfId="0" applyNumberFormat="1" applyFont="1" applyFill="1" applyBorder="1" applyAlignment="1">
      <alignment horizontal="center"/>
    </xf>
    <xf numFmtId="41" fontId="0" fillId="0" borderId="4" xfId="0" applyNumberFormat="1" applyFont="1" applyBorder="1" applyAlignment="1">
      <alignment horizontal="center"/>
    </xf>
    <xf numFmtId="41" fontId="0" fillId="12" borderId="4" xfId="0" applyNumberFormat="1" applyFont="1" applyFill="1" applyBorder="1" applyAlignment="1">
      <alignment horizontal="center"/>
    </xf>
    <xf numFmtId="164" fontId="0" fillId="0" borderId="4" xfId="0" applyNumberFormat="1" applyFont="1" applyBorder="1" applyAlignment="1">
      <alignment horizontal="center"/>
    </xf>
    <xf numFmtId="0" fontId="0" fillId="0" borderId="0" xfId="0" applyFont="1" applyAlignment="1">
      <alignment horizontal="center"/>
    </xf>
    <xf numFmtId="0" fontId="16" fillId="0" borderId="0" xfId="0" applyFont="1" applyAlignment="1">
      <alignment horizontal="left"/>
    </xf>
    <xf numFmtId="0" fontId="18" fillId="0" borderId="0" xfId="0" applyFont="1" applyAlignment="1"/>
    <xf numFmtId="0" fontId="18" fillId="0" borderId="0" xfId="0" applyFont="1" applyAlignment="1">
      <alignment horizontal="center"/>
    </xf>
    <xf numFmtId="0" fontId="0" fillId="0" borderId="5" xfId="0" applyFont="1" applyBorder="1"/>
    <xf numFmtId="0" fontId="17" fillId="14" borderId="5" xfId="1" applyNumberFormat="1" applyFont="1" applyFill="1" applyBorder="1" applyAlignment="1">
      <alignment horizontal="center" vertical="center" wrapText="1"/>
    </xf>
    <xf numFmtId="41" fontId="0" fillId="13" borderId="5" xfId="1" applyFont="1" applyFill="1" applyBorder="1"/>
    <xf numFmtId="41" fontId="0" fillId="0" borderId="5" xfId="1" applyFont="1" applyFill="1" applyBorder="1"/>
    <xf numFmtId="41" fontId="0" fillId="15" borderId="5" xfId="1" applyFont="1" applyFill="1" applyBorder="1"/>
    <xf numFmtId="41" fontId="0" fillId="0" borderId="5" xfId="1" applyFont="1" applyBorder="1"/>
    <xf numFmtId="0" fontId="0" fillId="0" borderId="5" xfId="0" applyFont="1" applyBorder="1" applyAlignment="1">
      <alignment horizontal="left" vertical="center" wrapText="1"/>
    </xf>
    <xf numFmtId="166" fontId="19" fillId="2" borderId="6" xfId="2" applyNumberFormat="1" applyFont="1" applyFill="1" applyBorder="1" applyAlignment="1">
      <alignment horizontal="center" vertical="center" wrapText="1"/>
    </xf>
    <xf numFmtId="0" fontId="0" fillId="3" borderId="1" xfId="0" applyFont="1" applyFill="1" applyBorder="1"/>
    <xf numFmtId="0" fontId="17" fillId="3" borderId="1" xfId="0" applyFont="1" applyFill="1" applyBorder="1" applyAlignment="1">
      <alignment horizontal="center" vertical="center" wrapText="1"/>
    </xf>
    <xf numFmtId="41" fontId="2" fillId="0" borderId="0" xfId="1" applyFont="1" applyFill="1" applyBorder="1"/>
    <xf numFmtId="3" fontId="0" fillId="0" borderId="0" xfId="0" applyNumberFormat="1" applyFont="1" applyAlignment="1">
      <alignment horizontal="center" vertical="center"/>
    </xf>
    <xf numFmtId="3" fontId="20" fillId="0" borderId="0" xfId="0" applyNumberFormat="1" applyFont="1" applyAlignment="1">
      <alignment horizontal="center" vertical="center"/>
    </xf>
    <xf numFmtId="0" fontId="2" fillId="0" borderId="0" xfId="0" applyFont="1" applyAlignment="1">
      <alignment horizontal="right" vertical="center"/>
    </xf>
    <xf numFmtId="0" fontId="0" fillId="5" borderId="0" xfId="0" applyFill="1"/>
    <xf numFmtId="0" fontId="11" fillId="5" borderId="0" xfId="0" applyFont="1" applyFill="1"/>
    <xf numFmtId="0" fontId="0" fillId="0" borderId="0" xfId="0" applyFont="1" applyAlignment="1">
      <alignment horizontal="left" vertical="center" wrapText="1"/>
    </xf>
    <xf numFmtId="0" fontId="0" fillId="4" borderId="0" xfId="0" applyFont="1" applyFill="1" applyAlignment="1">
      <alignment horizontal="left" vertical="center" wrapText="1"/>
    </xf>
    <xf numFmtId="0" fontId="2" fillId="0" borderId="0" xfId="0" applyFont="1" applyAlignment="1">
      <alignment horizontal="left" vertical="center" wrapText="1"/>
    </xf>
    <xf numFmtId="165" fontId="17" fillId="13" borderId="5" xfId="2" applyNumberFormat="1" applyFont="1" applyFill="1" applyBorder="1" applyAlignment="1">
      <alignment horizontal="center" vertical="center" wrapText="1"/>
    </xf>
    <xf numFmtId="165" fontId="19" fillId="13" borderId="5" xfId="2" applyNumberFormat="1" applyFont="1" applyFill="1" applyBorder="1" applyAlignment="1">
      <alignment horizontal="center" vertical="center" wrapText="1"/>
    </xf>
    <xf numFmtId="165" fontId="19" fillId="2" borderId="5" xfId="2" applyNumberFormat="1" applyFont="1" applyFill="1" applyBorder="1" applyAlignment="1">
      <alignment horizontal="center" vertical="center" wrapText="1"/>
    </xf>
    <xf numFmtId="165" fontId="0" fillId="15" borderId="5" xfId="2" applyNumberFormat="1" applyFont="1" applyFill="1" applyBorder="1" applyAlignment="1">
      <alignment horizontal="center" vertical="center"/>
    </xf>
    <xf numFmtId="165" fontId="19" fillId="15" borderId="5" xfId="2" applyNumberFormat="1" applyFont="1" applyFill="1" applyBorder="1" applyAlignment="1">
      <alignment horizontal="center" vertical="center" wrapText="1"/>
    </xf>
    <xf numFmtId="165" fontId="0" fillId="0" borderId="5" xfId="2" applyNumberFormat="1" applyFont="1" applyBorder="1" applyAlignment="1">
      <alignment horizontal="center" vertical="center"/>
    </xf>
    <xf numFmtId="41" fontId="0" fillId="0" borderId="5" xfId="1" applyFont="1" applyFill="1" applyBorder="1" applyAlignment="1">
      <alignment horizontal="left" vertical="top" wrapText="1"/>
    </xf>
    <xf numFmtId="167" fontId="19" fillId="0" borderId="5" xfId="2" applyNumberFormat="1" applyFont="1" applyFill="1" applyBorder="1" applyAlignment="1">
      <alignment horizontal="center" vertical="center" wrapText="1"/>
    </xf>
    <xf numFmtId="0" fontId="0" fillId="0" borderId="5" xfId="0" applyFont="1" applyFill="1" applyBorder="1" applyAlignment="1">
      <alignment horizontal="left" vertical="center" wrapText="1"/>
    </xf>
    <xf numFmtId="41" fontId="0" fillId="0" borderId="5" xfId="1" applyFont="1" applyFill="1" applyBorder="1" applyAlignment="1">
      <alignment horizontal="left" vertical="center" wrapText="1"/>
    </xf>
    <xf numFmtId="0" fontId="17" fillId="18" borderId="2" xfId="0" applyFont="1" applyFill="1" applyBorder="1" applyAlignment="1">
      <alignment horizontal="center" vertical="center" wrapText="1"/>
    </xf>
    <xf numFmtId="0" fontId="2" fillId="17" borderId="5" xfId="0" applyFont="1" applyFill="1" applyBorder="1" applyAlignment="1">
      <alignment horizontal="left" vertical="center" wrapText="1"/>
    </xf>
    <xf numFmtId="167" fontId="17" fillId="17" borderId="5" xfId="2" applyNumberFormat="1" applyFont="1" applyFill="1" applyBorder="1" applyAlignment="1">
      <alignment horizontal="center" vertical="center" wrapText="1"/>
    </xf>
    <xf numFmtId="0" fontId="0" fillId="19" borderId="5" xfId="0" applyFont="1" applyFill="1" applyBorder="1" applyAlignment="1">
      <alignment horizontal="left" vertical="center" wrapText="1"/>
    </xf>
    <xf numFmtId="167" fontId="19" fillId="19" borderId="5" xfId="2" applyNumberFormat="1" applyFont="1" applyFill="1" applyBorder="1" applyAlignment="1">
      <alignment horizontal="center" vertical="center" wrapText="1"/>
    </xf>
    <xf numFmtId="41" fontId="19" fillId="0" borderId="7" xfId="1" applyFont="1" applyFill="1" applyBorder="1" applyAlignment="1">
      <alignment horizontal="right" vertical="top" wrapText="1"/>
    </xf>
    <xf numFmtId="0" fontId="0" fillId="16" borderId="5" xfId="0" applyFont="1" applyFill="1" applyBorder="1" applyAlignment="1">
      <alignment horizontal="center" vertical="center"/>
    </xf>
    <xf numFmtId="0" fontId="17" fillId="16" borderId="5" xfId="0" applyFont="1" applyFill="1" applyBorder="1" applyAlignment="1">
      <alignment horizontal="center" vertical="center" wrapText="1"/>
    </xf>
    <xf numFmtId="41" fontId="2" fillId="0" borderId="5" xfId="1" applyFont="1" applyFill="1" applyBorder="1"/>
    <xf numFmtId="3" fontId="0" fillId="0" borderId="5" xfId="0" applyNumberFormat="1" applyFont="1" applyBorder="1"/>
    <xf numFmtId="0" fontId="17" fillId="3" borderId="8" xfId="0" applyFont="1" applyFill="1" applyBorder="1" applyAlignment="1">
      <alignment horizontal="right" vertical="center" wrapText="1"/>
    </xf>
    <xf numFmtId="41" fontId="23" fillId="20" borderId="5" xfId="1" applyFont="1" applyFill="1" applyBorder="1"/>
    <xf numFmtId="165" fontId="23" fillId="20" borderId="5" xfId="2" applyNumberFormat="1" applyFont="1" applyFill="1" applyBorder="1"/>
    <xf numFmtId="165" fontId="0" fillId="0" borderId="5" xfId="2" applyNumberFormat="1" applyFont="1" applyFill="1" applyBorder="1"/>
    <xf numFmtId="41" fontId="0" fillId="21" borderId="5" xfId="1" applyFont="1" applyFill="1" applyBorder="1"/>
    <xf numFmtId="165" fontId="0" fillId="21" borderId="5" xfId="2" applyNumberFormat="1" applyFont="1" applyFill="1" applyBorder="1"/>
    <xf numFmtId="0" fontId="0" fillId="20" borderId="5" xfId="0" applyFont="1" applyFill="1" applyBorder="1"/>
    <xf numFmtId="0" fontId="17" fillId="20" borderId="5" xfId="0" applyFont="1" applyFill="1" applyBorder="1" applyAlignment="1">
      <alignment horizontal="right" vertical="center" wrapText="1"/>
    </xf>
    <xf numFmtId="41" fontId="2" fillId="21" borderId="5" xfId="1" applyFont="1" applyFill="1" applyBorder="1"/>
    <xf numFmtId="3" fontId="0" fillId="21" borderId="5" xfId="0" applyNumberFormat="1" applyFont="1" applyFill="1" applyBorder="1"/>
    <xf numFmtId="0" fontId="25" fillId="0" borderId="0" xfId="0" applyFont="1"/>
    <xf numFmtId="41" fontId="25" fillId="0" borderId="0" xfId="0" applyNumberFormat="1" applyFont="1"/>
    <xf numFmtId="0" fontId="25" fillId="0" borderId="0" xfId="0" applyFont="1" applyAlignment="1"/>
    <xf numFmtId="0" fontId="0" fillId="0" borderId="0" xfId="0" pivotButton="1" applyFont="1"/>
    <xf numFmtId="0" fontId="0" fillId="5" borderId="0" xfId="0" applyFill="1" applyAlignment="1">
      <alignment horizontal="left"/>
    </xf>
    <xf numFmtId="0" fontId="17" fillId="10" borderId="9" xfId="0" applyFont="1" applyFill="1" applyBorder="1" applyAlignment="1">
      <alignment horizontal="center" wrapText="1"/>
    </xf>
    <xf numFmtId="0" fontId="0" fillId="5" borderId="9" xfId="0" applyFill="1" applyBorder="1" applyAlignment="1">
      <alignment horizontal="left"/>
    </xf>
    <xf numFmtId="0" fontId="0" fillId="0" borderId="9" xfId="0" applyNumberFormat="1" applyBorder="1"/>
    <xf numFmtId="0" fontId="0" fillId="0" borderId="9" xfId="0" applyBorder="1" applyAlignment="1">
      <alignment horizontal="left"/>
    </xf>
    <xf numFmtId="0" fontId="17" fillId="10" borderId="9" xfId="0" applyNumberFormat="1" applyFont="1" applyFill="1" applyBorder="1" applyAlignment="1">
      <alignment horizontal="center" wrapText="1"/>
    </xf>
    <xf numFmtId="0" fontId="0" fillId="0" borderId="0" xfId="0" applyAlignment="1"/>
    <xf numFmtId="0" fontId="17" fillId="18" borderId="2" xfId="0" applyFont="1" applyFill="1" applyBorder="1" applyAlignment="1">
      <alignment horizontal="center" vertical="center"/>
    </xf>
    <xf numFmtId="41" fontId="0" fillId="0" borderId="5" xfId="1" applyFont="1" applyFill="1" applyBorder="1" applyAlignment="1">
      <alignment horizontal="left" vertical="top"/>
    </xf>
    <xf numFmtId="167" fontId="19" fillId="0" borderId="5" xfId="2" applyNumberFormat="1" applyFont="1" applyFill="1" applyBorder="1" applyAlignment="1">
      <alignment horizontal="center" vertical="center"/>
    </xf>
    <xf numFmtId="0" fontId="0" fillId="19" borderId="5" xfId="0" applyFont="1" applyFill="1" applyBorder="1" applyAlignment="1">
      <alignment horizontal="left" vertical="center"/>
    </xf>
    <xf numFmtId="167" fontId="19" fillId="19" borderId="5" xfId="2" applyNumberFormat="1" applyFont="1" applyFill="1" applyBorder="1" applyAlignment="1">
      <alignment horizontal="center" vertical="center"/>
    </xf>
    <xf numFmtId="0" fontId="0" fillId="0" borderId="5" xfId="0" applyFont="1" applyFill="1" applyBorder="1" applyAlignment="1">
      <alignment horizontal="left" vertical="center"/>
    </xf>
    <xf numFmtId="41" fontId="0" fillId="0" borderId="5" xfId="1" applyFont="1" applyFill="1" applyBorder="1" applyAlignment="1">
      <alignment horizontal="left" vertical="center"/>
    </xf>
    <xf numFmtId="41" fontId="0" fillId="0" borderId="5" xfId="1" applyFont="1" applyFill="1" applyBorder="1" applyAlignment="1"/>
    <xf numFmtId="0" fontId="0" fillId="5" borderId="0" xfId="0" applyFont="1" applyFill="1" applyAlignment="1">
      <alignment horizontal="left" vertical="center" wrapText="1"/>
    </xf>
    <xf numFmtId="0" fontId="0" fillId="5" borderId="0" xfId="0" applyFont="1" applyFill="1"/>
    <xf numFmtId="0" fontId="2" fillId="5" borderId="0" xfId="0" applyFont="1" applyFill="1" applyAlignment="1">
      <alignment horizontal="left" vertical="center" wrapText="1"/>
    </xf>
    <xf numFmtId="165" fontId="0" fillId="5" borderId="0" xfId="0" applyNumberFormat="1" applyFill="1"/>
    <xf numFmtId="0" fontId="17" fillId="18" borderId="0" xfId="0" applyFont="1" applyFill="1" applyAlignment="1">
      <alignment horizontal="center" vertical="center"/>
    </xf>
    <xf numFmtId="166" fontId="17" fillId="18" borderId="0" xfId="0" applyNumberFormat="1" applyFont="1" applyFill="1" applyAlignment="1">
      <alignment horizontal="center" vertical="center"/>
    </xf>
    <xf numFmtId="0" fontId="25" fillId="5" borderId="0" xfId="0" applyFont="1" applyFill="1"/>
    <xf numFmtId="167" fontId="25" fillId="5" borderId="0" xfId="0" applyNumberFormat="1" applyFont="1" applyFill="1" applyAlignment="1">
      <alignment horizontal="left" vertical="center" wrapText="1"/>
    </xf>
    <xf numFmtId="165" fontId="25" fillId="0" borderId="0" xfId="0" applyNumberFormat="1" applyFont="1" applyFill="1"/>
    <xf numFmtId="167" fontId="0" fillId="5" borderId="0" xfId="0" applyNumberFormat="1" applyFill="1"/>
    <xf numFmtId="168" fontId="17" fillId="3" borderId="8" xfId="0" applyNumberFormat="1" applyFont="1" applyFill="1" applyBorder="1" applyAlignment="1">
      <alignment horizontal="right" vertical="center" wrapText="1"/>
    </xf>
    <xf numFmtId="0" fontId="0" fillId="0" borderId="0" xfId="0"/>
    <xf numFmtId="0" fontId="4" fillId="0" borderId="0" xfId="0" applyFont="1"/>
    <xf numFmtId="0" fontId="0" fillId="0" borderId="0" xfId="0" applyFont="1"/>
    <xf numFmtId="0" fontId="0" fillId="0" borderId="0" xfId="0" applyNumberFormat="1"/>
    <xf numFmtId="0" fontId="0" fillId="0" borderId="0" xfId="0" applyAlignment="1"/>
    <xf numFmtId="0" fontId="0" fillId="0" borderId="5" xfId="0" applyBorder="1" applyAlignment="1">
      <alignment horizontal="left"/>
    </xf>
    <xf numFmtId="3" fontId="0" fillId="0" borderId="5" xfId="0" applyNumberFormat="1" applyBorder="1"/>
    <xf numFmtId="0" fontId="0" fillId="0" borderId="0" xfId="0" applyAlignment="1">
      <alignment horizontal="left"/>
    </xf>
    <xf numFmtId="165" fontId="0" fillId="0" borderId="0" xfId="0" applyNumberFormat="1"/>
    <xf numFmtId="166" fontId="4" fillId="0" borderId="0" xfId="2" applyNumberFormat="1" applyFont="1"/>
    <xf numFmtId="166" fontId="0" fillId="0" borderId="0" xfId="2" applyNumberFormat="1" applyFont="1"/>
    <xf numFmtId="0" fontId="0" fillId="14" borderId="0" xfId="0" applyFill="1"/>
    <xf numFmtId="166" fontId="0" fillId="14" borderId="0" xfId="0" applyNumberFormat="1" applyFill="1"/>
    <xf numFmtId="0" fontId="0" fillId="5" borderId="10" xfId="0" applyFill="1" applyBorder="1" applyAlignment="1">
      <alignment horizontal="left"/>
    </xf>
    <xf numFmtId="168" fontId="0" fillId="5" borderId="10" xfId="0" applyNumberFormat="1" applyFill="1" applyBorder="1"/>
    <xf numFmtId="0" fontId="0" fillId="14" borderId="10" xfId="0" applyFill="1" applyBorder="1" applyAlignment="1">
      <alignment horizontal="left"/>
    </xf>
    <xf numFmtId="168" fontId="0" fillId="14" borderId="10" xfId="0" applyNumberFormat="1" applyFill="1" applyBorder="1"/>
    <xf numFmtId="0" fontId="0" fillId="22" borderId="0" xfId="0" applyFill="1"/>
    <xf numFmtId="0" fontId="0" fillId="22" borderId="0" xfId="0" applyFill="1" applyAlignment="1">
      <alignment wrapText="1"/>
    </xf>
    <xf numFmtId="0" fontId="0" fillId="22" borderId="0" xfId="0" applyFill="1" applyAlignment="1">
      <alignment horizontal="left"/>
    </xf>
    <xf numFmtId="0" fontId="0" fillId="22" borderId="0" xfId="0" applyNumberFormat="1" applyFill="1"/>
    <xf numFmtId="0" fontId="14" fillId="0" borderId="0" xfId="0" applyFont="1" applyAlignment="1">
      <alignment horizontal="center"/>
    </xf>
    <xf numFmtId="0" fontId="10" fillId="0" borderId="0" xfId="0" applyFont="1" applyAlignment="1">
      <alignment horizontal="center" vertical="center"/>
    </xf>
    <xf numFmtId="0" fontId="2" fillId="0" borderId="0" xfId="0" applyFont="1" applyAlignment="1">
      <alignment horizontal="center"/>
    </xf>
    <xf numFmtId="0" fontId="13" fillId="0" borderId="0" xfId="0" applyFont="1" applyAlignment="1">
      <alignment horizontal="center"/>
    </xf>
    <xf numFmtId="0" fontId="15" fillId="0" borderId="0" xfId="0" applyFont="1" applyAlignment="1">
      <alignment horizontal="center" vertical="center"/>
    </xf>
    <xf numFmtId="0" fontId="16"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4" fillId="0" borderId="0" xfId="0" applyFont="1" applyAlignment="1">
      <alignment horizontal="center" vertical="center"/>
    </xf>
    <xf numFmtId="0" fontId="0" fillId="5" borderId="0" xfId="0" applyFill="1" applyAlignment="1">
      <alignment horizontal="center" wrapText="1"/>
    </xf>
  </cellXfs>
  <cellStyles count="5">
    <cellStyle name="Millares [0]" xfId="1" builtinId="6"/>
    <cellStyle name="Millares [0] 2" xfId="4"/>
    <cellStyle name="Normal" xfId="0" builtinId="0"/>
    <cellStyle name="Normal 2" xfId="3"/>
    <cellStyle name="Porcentaje" xfId="2" builtinId="5"/>
  </cellStyles>
  <dxfs count="63">
    <dxf>
      <numFmt numFmtId="168" formatCode="0.0000000%"/>
    </dxf>
    <dxf>
      <font>
        <b/>
        <color rgb="FF000000"/>
      </font>
      <fill>
        <patternFill patternType="solid">
          <fgColor indexed="64"/>
          <bgColor rgb="FFFFFF00"/>
        </patternFill>
      </fill>
      <alignment horizontal="right" vertical="center" wrapText="1"/>
    </dxf>
    <dxf>
      <font>
        <b/>
        <color rgb="FF000000"/>
      </font>
      <fill>
        <patternFill patternType="solid">
          <fgColor indexed="64"/>
          <bgColor rgb="FFFFFF00"/>
        </patternFill>
      </fill>
      <alignment horizontal="right" vertical="center" wrapText="1"/>
    </dxf>
    <dxf>
      <font>
        <b/>
        <color rgb="FF000000"/>
      </font>
      <fill>
        <patternFill patternType="solid">
          <fgColor indexed="64"/>
          <bgColor rgb="FFFFFF00"/>
        </patternFill>
      </fill>
      <alignment horizontal="right" vertical="center" wrapText="1"/>
    </dxf>
    <dxf>
      <fill>
        <patternFill>
          <bgColor theme="0"/>
        </patternFill>
      </fill>
    </dxf>
    <dxf>
      <fill>
        <patternFill>
          <bgColor theme="0"/>
        </patternFill>
      </fill>
    </dxf>
    <dxf>
      <fill>
        <patternFill patternType="solid">
          <bgColor theme="5" tint="0.79998168889431442"/>
        </patternFill>
      </fill>
    </dxf>
    <dxf>
      <fill>
        <patternFill patternType="solid">
          <bgColor theme="5" tint="0.79998168889431442"/>
        </patternFill>
      </fill>
    </dxf>
    <dxf>
      <numFmt numFmtId="167" formatCode="0.0000%"/>
    </dxf>
    <dxf>
      <numFmt numFmtId="166" formatCode="0.00000000%"/>
    </dxf>
    <dxf>
      <font>
        <b/>
        <color rgb="FF000000"/>
      </font>
      <fill>
        <patternFill patternType="solid">
          <fgColor indexed="64"/>
          <bgColor theme="2" tint="-0.249977111117893"/>
        </patternFill>
      </fill>
      <alignment horizontal="center" vertical="center"/>
    </dxf>
    <dxf>
      <font>
        <b/>
        <color rgb="FF000000"/>
      </font>
      <fill>
        <patternFill patternType="solid">
          <fgColor indexed="64"/>
          <bgColor theme="2" tint="-0.249977111117893"/>
        </patternFill>
      </fill>
      <alignment horizontal="center" vertical="center"/>
    </dxf>
    <dxf>
      <fill>
        <patternFill>
          <bgColor theme="0"/>
        </patternFill>
      </fill>
    </dxf>
    <dxf>
      <fill>
        <patternFill>
          <bgColor theme="0"/>
        </patternFill>
      </fill>
    </dxf>
    <dxf>
      <fill>
        <patternFill patternType="solid">
          <bgColor theme="0"/>
        </patternFill>
      </fill>
    </dxf>
    <dxf>
      <fill>
        <patternFill patternType="solid">
          <bgColor theme="0"/>
        </patternFill>
      </fill>
    </dxf>
    <dxf>
      <font>
        <b/>
        <color rgb="FF000000"/>
      </font>
      <fill>
        <patternFill patternType="solid">
          <fgColor indexed="64"/>
          <bgColor theme="2" tint="-0.249977111117893"/>
        </patternFill>
      </fill>
      <alignment horizontal="center" vertical="center"/>
    </dxf>
    <dxf>
      <font>
        <b/>
        <color rgb="FF000000"/>
      </font>
      <fill>
        <patternFill patternType="solid">
          <fgColor indexed="64"/>
          <bgColor theme="2" tint="-0.249977111117893"/>
        </patternFill>
      </fill>
      <alignment horizontal="center" vertical="center"/>
    </dxf>
    <dxf>
      <numFmt numFmtId="165" formatCode="0.00000%"/>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ill>
        <patternFill patternType="solid">
          <bgColor rgb="FF92D050"/>
        </patternFill>
      </fill>
    </dxf>
    <dxf>
      <fill>
        <patternFill patternType="solid">
          <bgColor rgb="FF92D050"/>
        </patternFill>
      </fill>
    </dxf>
    <dxf>
      <fill>
        <patternFill>
          <bgColor theme="0"/>
        </patternFill>
      </fill>
    </dxf>
    <dxf>
      <fill>
        <patternFill>
          <bgColor theme="0"/>
        </patternFill>
      </fill>
    </dxf>
    <dxf>
      <fill>
        <patternFill patternType="solid">
          <bgColor theme="0"/>
        </patternFill>
      </fill>
    </dxf>
    <dxf>
      <numFmt numFmtId="168" formatCode="0.0000000%"/>
    </dxf>
    <dxf>
      <fill>
        <patternFill patternType="solid">
          <bgColor rgb="FF92D050"/>
        </patternFill>
      </fill>
    </dxf>
    <dxf>
      <fill>
        <patternFill patternType="solid">
          <bgColor rgb="FF92D050"/>
        </patternFill>
      </fill>
    </dxf>
    <dxf>
      <numFmt numFmtId="166" formatCode="0.00000000%"/>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color rgb="FF000000"/>
      </font>
      <fill>
        <patternFill patternType="solid">
          <fgColor indexed="64"/>
          <bgColor rgb="FFFF8F8F"/>
        </patternFill>
      </fill>
      <alignment horizontal="center" wrapText="1"/>
    </dxf>
    <dxf>
      <font>
        <b/>
        <color rgb="FF000000"/>
      </font>
      <fill>
        <patternFill patternType="solid">
          <fgColor indexed="64"/>
          <bgColor rgb="FFFF8F8F"/>
        </patternFill>
      </fill>
      <alignment horizontal="center" wrapText="1"/>
    </dxf>
    <dxf>
      <font>
        <b/>
        <color rgb="FF000000"/>
      </font>
      <fill>
        <patternFill patternType="solid">
          <fgColor indexed="64"/>
          <bgColor rgb="FFFF8F8F"/>
        </patternFill>
      </fill>
      <alignment horizontal="center"/>
    </dxf>
    <dxf>
      <font>
        <b/>
        <color rgb="FF000000"/>
      </font>
      <fill>
        <patternFill patternType="solid">
          <fgColor indexed="64"/>
          <bgColor rgb="FFFF8F8F"/>
        </patternFill>
      </fill>
      <alignment horizontal="center"/>
    </dxf>
    <dxf>
      <alignment wrapText="1"/>
    </dxf>
    <dxf>
      <alignment wrapText="1"/>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color rgb="FF000000"/>
      </font>
      <fill>
        <patternFill patternType="solid">
          <fgColor indexed="64"/>
          <bgColor rgb="FFFF8F8F"/>
        </patternFill>
      </fill>
      <alignment horizontal="center" wrapText="1"/>
    </dxf>
    <dxf>
      <font>
        <b/>
        <color rgb="FF000000"/>
      </font>
      <fill>
        <patternFill patternType="solid">
          <fgColor indexed="64"/>
          <bgColor rgb="FFFF8F8F"/>
        </patternFill>
      </fill>
      <alignment horizontal="center" wrapText="1"/>
    </dxf>
    <dxf>
      <font>
        <b/>
        <color rgb="FF000000"/>
      </font>
      <fill>
        <patternFill patternType="solid">
          <fgColor indexed="64"/>
          <bgColor rgb="FFFF8F8F"/>
        </patternFill>
      </fill>
      <alignment horizontal="center"/>
    </dxf>
    <dxf>
      <font>
        <b/>
        <color rgb="FF000000"/>
      </font>
      <fill>
        <patternFill patternType="solid">
          <fgColor indexed="64"/>
          <bgColor rgb="FFFF8F8F"/>
        </patternFill>
      </fill>
      <alignment horizontal="center"/>
    </dxf>
    <dxf>
      <fill>
        <patternFill>
          <bgColor theme="0"/>
        </patternFill>
      </fill>
    </dxf>
    <dxf>
      <fill>
        <patternFill patternType="solid">
          <bgColor rgb="FFFFFF00"/>
        </patternFill>
      </fill>
    </dxf>
    <dxf>
      <alignment wrapText="1"/>
    </dxf>
    <dxf>
      <alignment wrapText="1"/>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alignment wrapText="1"/>
    </dxf>
    <dxf>
      <font>
        <color rgb="FF9C0006"/>
      </font>
    </dxf>
  </dxfs>
  <tableStyles count="0" defaultTableStyle="TableStyleMedium2" defaultPivotStyle="PivotStyleLight16"/>
  <colors>
    <mruColors>
      <color rgb="FFE9FCE4"/>
      <color rgb="FFFFFFA7"/>
      <color rgb="FFFFDDDD"/>
      <color rgb="FFFF8F8F"/>
      <color rgb="FFFFFFEB"/>
      <color rgb="FFF9F9F9"/>
      <color rgb="FFFFF7F7"/>
      <color rgb="FFFFEBEB"/>
      <color rgb="FFE7F9FF"/>
      <color rgb="FFDD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TOP 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
        <c:spPr>
          <a:solidFill>
            <a:schemeClr val="accent1"/>
          </a:solidFill>
          <a:ln>
            <a:noFill/>
          </a:ln>
          <a:effectLst/>
          <a:sp3d/>
        </c:spPr>
        <c:dLbl>
          <c:idx val="0"/>
          <c:layout>
            <c:manualLayout>
              <c:x val="-1.8426104537965235E-3"/>
              <c:y val="-1.3805797434817638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manualLayout>
                  <c:w val="4.3144723775645204E-2"/>
                  <c:h val="4.1983538706346774E-2"/>
                </c:manualLayout>
              </c15:layout>
            </c:ext>
          </c:extLst>
        </c:dLbl>
      </c:pivotFmt>
      <c:pivotFmt>
        <c:idx val="2"/>
        <c:spPr>
          <a:solidFill>
            <a:schemeClr val="accent1"/>
          </a:solidFill>
          <a:ln>
            <a:noFill/>
          </a:ln>
          <a:effectLst/>
          <a:sp3d/>
        </c:spPr>
        <c:dLbl>
          <c:idx val="0"/>
          <c:layout>
            <c:manualLayout>
              <c:x val="2.7639156806947263E-3"/>
              <c:y val="-2.208927589570818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3"/>
        <c:spPr>
          <a:solidFill>
            <a:schemeClr val="accent1"/>
          </a:solidFill>
          <a:ln>
            <a:noFill/>
          </a:ln>
          <a:effectLst/>
          <a:sp3d/>
        </c:spPr>
        <c:dLbl>
          <c:idx val="0"/>
          <c:layout>
            <c:manualLayout>
              <c:x val="6.4491365882877729E-3"/>
              <c:y val="-1.9328116408744659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4"/>
        <c:spPr>
          <a:solidFill>
            <a:schemeClr val="accent1"/>
          </a:solidFill>
          <a:ln>
            <a:noFill/>
          </a:ln>
          <a:effectLst/>
          <a:sp3d/>
        </c:spPr>
        <c:dLbl>
          <c:idx val="0"/>
          <c:layout>
            <c:manualLayout>
              <c:x val="2.7639156806947597E-3"/>
              <c:y val="-1.3805797434817612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5"/>
        <c:spPr>
          <a:solidFill>
            <a:schemeClr val="accent1"/>
          </a:solidFill>
          <a:ln>
            <a:noFill/>
          </a:ln>
          <a:effectLst/>
          <a:sp3d/>
        </c:spPr>
        <c:dLbl>
          <c:idx val="0"/>
          <c:layout>
            <c:manualLayout>
              <c:x val="6.4491365882877729E-3"/>
              <c:y val="-1.104463794785409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6"/>
        <c:spPr>
          <a:solidFill>
            <a:schemeClr val="accent1"/>
          </a:solidFill>
          <a:ln>
            <a:noFill/>
          </a:ln>
          <a:effectLst/>
          <a:sp3d/>
        </c:spPr>
        <c:dLbl>
          <c:idx val="0"/>
          <c:layout>
            <c:manualLayout>
              <c:x val="2.7639156806946925E-3"/>
              <c:y val="-1.3805797434817638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7"/>
        <c:spPr>
          <a:solidFill>
            <a:schemeClr val="accent1"/>
          </a:solidFill>
          <a:ln>
            <a:noFill/>
          </a:ln>
          <a:effectLst/>
          <a:sp3d/>
        </c:spPr>
        <c:dLbl>
          <c:idx val="0"/>
          <c:layout>
            <c:manualLayout>
              <c:x val="3.6852209075929456E-3"/>
              <c:y val="-1.1044637947854116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8"/>
        <c:spPr>
          <a:solidFill>
            <a:schemeClr val="accent1"/>
          </a:solidFill>
          <a:ln>
            <a:noFill/>
          </a:ln>
          <a:effectLst/>
          <a:sp3d/>
        </c:spPr>
        <c:dLbl>
          <c:idx val="0"/>
          <c:layout>
            <c:manualLayout>
              <c:x val="4.6065261344911991E-3"/>
              <c:y val="-1.6566956921781159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9"/>
        <c:spPr>
          <a:solidFill>
            <a:schemeClr val="accent1"/>
          </a:solidFill>
          <a:ln>
            <a:noFill/>
          </a:ln>
          <a:effectLst/>
          <a:sp3d/>
        </c:spPr>
        <c:dLbl>
          <c:idx val="0"/>
          <c:layout>
            <c:manualLayout>
              <c:x val="5.5278313613895194E-3"/>
              <c:y val="-1.3805797434817612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0"/>
        <c:spPr>
          <a:solidFill>
            <a:schemeClr val="accent1"/>
          </a:solidFill>
          <a:ln>
            <a:noFill/>
          </a:ln>
          <a:effectLst/>
          <a:sp3d/>
        </c:spPr>
        <c:dLbl>
          <c:idx val="0"/>
          <c:layout>
            <c:manualLayout>
              <c:x val="4.6065261344912668E-3"/>
              <c:y val="-1.3805797434817612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1"/>
        <c:spPr>
          <a:solidFill>
            <a:schemeClr val="accent1"/>
          </a:solidFill>
          <a:ln>
            <a:noFill/>
          </a:ln>
          <a:effectLst/>
          <a:sp3d/>
        </c:spPr>
        <c:dLbl>
          <c:idx val="0"/>
          <c:layout>
            <c:manualLayout>
              <c:x val="9.2130522689825331E-4"/>
              <c:y val="-1.3805797434817663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2"/>
        <c:spPr>
          <a:solidFill>
            <a:schemeClr val="accent1"/>
          </a:solidFill>
          <a:ln>
            <a:noFill/>
          </a:ln>
          <a:effectLst/>
          <a:sp3d/>
        </c:spPr>
        <c:dLbl>
          <c:idx val="0"/>
          <c:layout>
            <c:manualLayout>
              <c:x val="0"/>
              <c:y val="-1.3805797434817612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3"/>
        <c:spPr>
          <a:solidFill>
            <a:schemeClr val="accent1"/>
          </a:solidFill>
          <a:ln>
            <a:noFill/>
          </a:ln>
          <a:effectLst/>
          <a:sp3d/>
        </c:spPr>
        <c:dLbl>
          <c:idx val="0"/>
          <c:layout>
            <c:manualLayout>
              <c:x val="-6.7561602828470775E-17"/>
              <c:y val="-1.6566956921781187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4"/>
        <c:spPr>
          <a:solidFill>
            <a:schemeClr val="accent1"/>
          </a:solidFill>
          <a:ln>
            <a:noFill/>
          </a:ln>
          <a:effectLst/>
          <a:sp3d/>
        </c:spPr>
        <c:dLbl>
          <c:idx val="0"/>
          <c:layout>
            <c:manualLayout>
              <c:x val="9.2130522689811822E-4"/>
              <c:y val="-1.3805797434817612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5"/>
        <c:spPr>
          <a:solidFill>
            <a:schemeClr val="accent1"/>
          </a:solidFill>
          <a:ln>
            <a:noFill/>
          </a:ln>
          <a:effectLst/>
          <a:sp3d/>
        </c:spPr>
        <c:dLbl>
          <c:idx val="0"/>
          <c:layout>
            <c:manualLayout>
              <c:x val="0"/>
              <c:y val="-1.104463794785409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6"/>
        <c:spPr>
          <a:solidFill>
            <a:schemeClr val="accent1"/>
          </a:solidFill>
          <a:ln>
            <a:noFill/>
          </a:ln>
          <a:effectLst/>
          <a:sp3d/>
        </c:spPr>
        <c:dLbl>
          <c:idx val="0"/>
          <c:layout>
            <c:manualLayout>
              <c:x val="0"/>
              <c:y val="-1.3805797434817612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7"/>
        <c:spPr>
          <a:solidFill>
            <a:schemeClr val="accent1"/>
          </a:solidFill>
          <a:ln>
            <a:noFill/>
          </a:ln>
          <a:effectLst/>
          <a:sp3d/>
        </c:spPr>
        <c:dLbl>
          <c:idx val="0"/>
          <c:layout>
            <c:manualLayout>
              <c:x val="9.2130522689825331E-4"/>
              <c:y val="-1.104463794785414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8"/>
        <c:spPr>
          <a:solidFill>
            <a:schemeClr val="accent1"/>
          </a:solidFill>
          <a:ln>
            <a:noFill/>
          </a:ln>
          <a:effectLst/>
          <a:sp3d/>
        </c:spPr>
        <c:dLbl>
          <c:idx val="0"/>
          <c:layout>
            <c:manualLayout>
              <c:x val="4.6065261344912668E-3"/>
              <c:y val="-1.3805797434817663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9"/>
        <c:spPr>
          <a:solidFill>
            <a:schemeClr val="accent1"/>
          </a:solidFill>
          <a:ln>
            <a:noFill/>
          </a:ln>
          <a:effectLst/>
          <a:sp3d/>
        </c:spPr>
        <c:dLbl>
          <c:idx val="0"/>
          <c:layout>
            <c:manualLayout>
              <c:x val="4.6065261344911314E-3"/>
              <c:y val="-1.6566956921781135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0"/>
        <c:spPr>
          <a:solidFill>
            <a:schemeClr val="accent1"/>
          </a:solidFill>
          <a:ln>
            <a:noFill/>
          </a:ln>
          <a:effectLst/>
          <a:sp3d/>
        </c:spPr>
        <c:dLbl>
          <c:idx val="0"/>
          <c:layout>
            <c:manualLayout>
              <c:x val="5.5278313613895194E-3"/>
              <c:y val="-1.9328116408744708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Total</c:v>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Total</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76A3-4573-ABFE-5A1001113129}"/>
            </c:ext>
          </c:extLst>
        </c:ser>
        <c:dLbls>
          <c:showLegendKey val="0"/>
          <c:showVal val="0"/>
          <c:showCatName val="0"/>
          <c:showSerName val="0"/>
          <c:showPercent val="0"/>
          <c:showBubbleSize val="0"/>
        </c:dLbls>
        <c:gapWidth val="56"/>
        <c:shape val="box"/>
        <c:axId val="-543339024"/>
        <c:axId val="-543335216"/>
        <c:axId val="0"/>
      </c:bar3DChart>
      <c:catAx>
        <c:axId val="-54333902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3335216"/>
        <c:crosses val="autoZero"/>
        <c:auto val="1"/>
        <c:lblAlgn val="ctr"/>
        <c:lblOffset val="100"/>
        <c:noMultiLvlLbl val="0"/>
      </c:catAx>
      <c:valAx>
        <c:axId val="-543335216"/>
        <c:scaling>
          <c:logBase val="10"/>
          <c:orientation val="minMax"/>
          <c:max val="500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33390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TOP 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
        <c:spPr>
          <a:solidFill>
            <a:schemeClr val="accent1"/>
          </a:solidFill>
          <a:ln>
            <a:noFill/>
          </a:ln>
          <a:effectLst/>
          <a:sp3d/>
        </c:spPr>
        <c:dLbl>
          <c:idx val="0"/>
          <c:layout>
            <c:manualLayout>
              <c:x val="-1.8426104537965235E-3"/>
              <c:y val="-1.3805797434817638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manualLayout>
                  <c:w val="4.3144723775645204E-2"/>
                  <c:h val="4.1983538706346774E-2"/>
                </c:manualLayout>
              </c15:layout>
            </c:ext>
          </c:extLst>
        </c:dLbl>
      </c:pivotFmt>
      <c:pivotFmt>
        <c:idx val="2"/>
        <c:spPr>
          <a:solidFill>
            <a:schemeClr val="accent1"/>
          </a:solidFill>
          <a:ln>
            <a:noFill/>
          </a:ln>
          <a:effectLst/>
          <a:sp3d/>
        </c:spPr>
        <c:dLbl>
          <c:idx val="0"/>
          <c:layout>
            <c:manualLayout>
              <c:x val="2.7639156806947263E-3"/>
              <c:y val="-2.208927589570818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3"/>
        <c:spPr>
          <a:solidFill>
            <a:schemeClr val="accent1"/>
          </a:solidFill>
          <a:ln>
            <a:noFill/>
          </a:ln>
          <a:effectLst/>
          <a:sp3d/>
        </c:spPr>
        <c:dLbl>
          <c:idx val="0"/>
          <c:layout>
            <c:manualLayout>
              <c:x val="6.4491365882877729E-3"/>
              <c:y val="-1.9328116408744659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4"/>
        <c:spPr>
          <a:solidFill>
            <a:schemeClr val="accent1"/>
          </a:solidFill>
          <a:ln>
            <a:noFill/>
          </a:ln>
          <a:effectLst/>
          <a:sp3d/>
        </c:spPr>
        <c:dLbl>
          <c:idx val="0"/>
          <c:layout>
            <c:manualLayout>
              <c:x val="2.7639156806947597E-3"/>
              <c:y val="-1.3805797434817612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5"/>
        <c:spPr>
          <a:solidFill>
            <a:schemeClr val="accent1"/>
          </a:solidFill>
          <a:ln>
            <a:noFill/>
          </a:ln>
          <a:effectLst/>
          <a:sp3d/>
        </c:spPr>
        <c:dLbl>
          <c:idx val="0"/>
          <c:layout>
            <c:manualLayout>
              <c:x val="6.4491365882877729E-3"/>
              <c:y val="-1.104463794785409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6"/>
        <c:spPr>
          <a:solidFill>
            <a:schemeClr val="accent1"/>
          </a:solidFill>
          <a:ln>
            <a:noFill/>
          </a:ln>
          <a:effectLst/>
          <a:sp3d/>
        </c:spPr>
        <c:dLbl>
          <c:idx val="0"/>
          <c:layout>
            <c:manualLayout>
              <c:x val="2.7639156806946925E-3"/>
              <c:y val="-1.3805797434817638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7"/>
        <c:spPr>
          <a:solidFill>
            <a:schemeClr val="accent1"/>
          </a:solidFill>
          <a:ln>
            <a:noFill/>
          </a:ln>
          <a:effectLst/>
          <a:sp3d/>
        </c:spPr>
        <c:dLbl>
          <c:idx val="0"/>
          <c:layout>
            <c:manualLayout>
              <c:x val="3.6852209075929456E-3"/>
              <c:y val="-1.1044637947854116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8"/>
        <c:spPr>
          <a:solidFill>
            <a:schemeClr val="accent1"/>
          </a:solidFill>
          <a:ln>
            <a:noFill/>
          </a:ln>
          <a:effectLst/>
          <a:sp3d/>
        </c:spPr>
        <c:dLbl>
          <c:idx val="0"/>
          <c:layout>
            <c:manualLayout>
              <c:x val="4.6065261344911991E-3"/>
              <c:y val="-1.6566956921781159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9"/>
        <c:spPr>
          <a:solidFill>
            <a:schemeClr val="accent1"/>
          </a:solidFill>
          <a:ln>
            <a:noFill/>
          </a:ln>
          <a:effectLst/>
          <a:sp3d/>
        </c:spPr>
        <c:dLbl>
          <c:idx val="0"/>
          <c:layout>
            <c:manualLayout>
              <c:x val="5.5278313613895194E-3"/>
              <c:y val="-1.3805797434817612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0"/>
        <c:spPr>
          <a:solidFill>
            <a:schemeClr val="accent1"/>
          </a:solidFill>
          <a:ln>
            <a:noFill/>
          </a:ln>
          <a:effectLst/>
          <a:sp3d/>
        </c:spPr>
        <c:dLbl>
          <c:idx val="0"/>
          <c:layout>
            <c:manualLayout>
              <c:x val="4.6065261344912668E-3"/>
              <c:y val="-1.3805797434817612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1"/>
        <c:spPr>
          <a:solidFill>
            <a:schemeClr val="accent1"/>
          </a:solidFill>
          <a:ln>
            <a:noFill/>
          </a:ln>
          <a:effectLst/>
          <a:sp3d/>
        </c:spPr>
        <c:dLbl>
          <c:idx val="0"/>
          <c:layout>
            <c:manualLayout>
              <c:x val="9.2130522689825331E-4"/>
              <c:y val="-1.3805797434817663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2"/>
        <c:spPr>
          <a:solidFill>
            <a:schemeClr val="accent1"/>
          </a:solidFill>
          <a:ln>
            <a:noFill/>
          </a:ln>
          <a:effectLst/>
          <a:sp3d/>
        </c:spPr>
        <c:dLbl>
          <c:idx val="0"/>
          <c:layout>
            <c:manualLayout>
              <c:x val="0"/>
              <c:y val="-1.3805797434817612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3"/>
        <c:spPr>
          <a:solidFill>
            <a:schemeClr val="accent1"/>
          </a:solidFill>
          <a:ln>
            <a:noFill/>
          </a:ln>
          <a:effectLst/>
          <a:sp3d/>
        </c:spPr>
        <c:dLbl>
          <c:idx val="0"/>
          <c:layout>
            <c:manualLayout>
              <c:x val="-6.7561602828470775E-17"/>
              <c:y val="-1.6566956921781187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4"/>
        <c:spPr>
          <a:solidFill>
            <a:schemeClr val="accent1"/>
          </a:solidFill>
          <a:ln>
            <a:noFill/>
          </a:ln>
          <a:effectLst/>
          <a:sp3d/>
        </c:spPr>
        <c:dLbl>
          <c:idx val="0"/>
          <c:layout>
            <c:manualLayout>
              <c:x val="9.2130522689811822E-4"/>
              <c:y val="-1.3805797434817612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5"/>
        <c:spPr>
          <a:solidFill>
            <a:schemeClr val="accent1"/>
          </a:solidFill>
          <a:ln>
            <a:noFill/>
          </a:ln>
          <a:effectLst/>
          <a:sp3d/>
        </c:spPr>
        <c:dLbl>
          <c:idx val="0"/>
          <c:layout>
            <c:manualLayout>
              <c:x val="0"/>
              <c:y val="-1.104463794785409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6"/>
        <c:spPr>
          <a:solidFill>
            <a:schemeClr val="accent1"/>
          </a:solidFill>
          <a:ln>
            <a:noFill/>
          </a:ln>
          <a:effectLst/>
          <a:sp3d/>
        </c:spPr>
        <c:dLbl>
          <c:idx val="0"/>
          <c:layout>
            <c:manualLayout>
              <c:x val="0"/>
              <c:y val="-1.3805797434817612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7"/>
        <c:spPr>
          <a:solidFill>
            <a:schemeClr val="accent1"/>
          </a:solidFill>
          <a:ln>
            <a:noFill/>
          </a:ln>
          <a:effectLst/>
          <a:sp3d/>
        </c:spPr>
        <c:dLbl>
          <c:idx val="0"/>
          <c:layout>
            <c:manualLayout>
              <c:x val="9.2130522689825331E-4"/>
              <c:y val="-1.104463794785414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8"/>
        <c:spPr>
          <a:solidFill>
            <a:schemeClr val="accent1"/>
          </a:solidFill>
          <a:ln>
            <a:noFill/>
          </a:ln>
          <a:effectLst/>
          <a:sp3d/>
        </c:spPr>
        <c:dLbl>
          <c:idx val="0"/>
          <c:layout>
            <c:manualLayout>
              <c:x val="4.6065261344912668E-3"/>
              <c:y val="-1.3805797434817663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9"/>
        <c:spPr>
          <a:solidFill>
            <a:schemeClr val="accent1"/>
          </a:solidFill>
          <a:ln>
            <a:noFill/>
          </a:ln>
          <a:effectLst/>
          <a:sp3d/>
        </c:spPr>
        <c:dLbl>
          <c:idx val="0"/>
          <c:layout>
            <c:manualLayout>
              <c:x val="4.6065261344911314E-3"/>
              <c:y val="-1.6566956921781135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0"/>
        <c:spPr>
          <a:solidFill>
            <a:schemeClr val="accent1"/>
          </a:solidFill>
          <a:ln>
            <a:noFill/>
          </a:ln>
          <a:effectLst/>
          <a:sp3d/>
        </c:spPr>
        <c:dLbl>
          <c:idx val="0"/>
          <c:layout>
            <c:manualLayout>
              <c:x val="5.5278313613895194E-3"/>
              <c:y val="-1.9328116408744708E-2"/>
            </c:manualLayout>
          </c:layout>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Total</c:v>
          </c:tx>
          <c:spPr>
            <a:solidFill>
              <a:schemeClr val="accent4">
                <a:lumMod val="60000"/>
                <a:lumOff val="40000"/>
              </a:schemeClr>
            </a:solidFill>
            <a:ln>
              <a:noFill/>
            </a:ln>
            <a:effectLst/>
            <a:sp3d/>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dPt>
            <c:idx val="10"/>
            <c:invertIfNegative val="0"/>
            <c:bubble3D val="0"/>
          </c:dPt>
          <c:dPt>
            <c:idx val="11"/>
            <c:invertIfNegative val="0"/>
            <c:bubble3D val="0"/>
          </c:dPt>
          <c:dPt>
            <c:idx val="12"/>
            <c:invertIfNegative val="0"/>
            <c:bubble3D val="0"/>
          </c:dPt>
          <c:dPt>
            <c:idx val="13"/>
            <c:invertIfNegative val="0"/>
            <c:bubble3D val="0"/>
          </c:dPt>
          <c:dPt>
            <c:idx val="14"/>
            <c:invertIfNegative val="0"/>
            <c:bubble3D val="0"/>
          </c:dPt>
          <c:dPt>
            <c:idx val="15"/>
            <c:invertIfNegative val="0"/>
            <c:bubble3D val="0"/>
          </c:dPt>
          <c:dPt>
            <c:idx val="16"/>
            <c:invertIfNegative val="0"/>
            <c:bubble3D val="0"/>
          </c:dPt>
          <c:dPt>
            <c:idx val="17"/>
            <c:invertIfNegative val="0"/>
            <c:bubble3D val="0"/>
          </c:dPt>
          <c:dPt>
            <c:idx val="18"/>
            <c:invertIfNegative val="0"/>
            <c:bubble3D val="0"/>
          </c:dPt>
          <c:dPt>
            <c:idx val="19"/>
            <c:invertIfNegative val="0"/>
            <c:bubble3D val="0"/>
          </c:dPt>
          <c:dLbls>
            <c:dLbl>
              <c:idx val="0"/>
              <c:layout>
                <c:manualLayout>
                  <c:x val="-1.8426104537965235E-3"/>
                  <c:y val="-1.380579743481763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manualLayout>
                      <c:w val="4.3144723775645204E-2"/>
                      <c:h val="4.1983538706346774E-2"/>
                    </c:manualLayout>
                  </c15:layout>
                </c:ext>
              </c:extLst>
            </c:dLbl>
            <c:dLbl>
              <c:idx val="1"/>
              <c:layout>
                <c:manualLayout>
                  <c:x val="2.7639156806947263E-3"/>
                  <c:y val="-2.20892758957081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dLbl>
              <c:idx val="2"/>
              <c:layout>
                <c:manualLayout>
                  <c:x val="6.4491365882877729E-3"/>
                  <c:y val="-1.932811640874465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dLbl>
              <c:idx val="3"/>
              <c:layout>
                <c:manualLayout>
                  <c:x val="2.7639156806947597E-3"/>
                  <c:y val="-1.380579743481761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dLbl>
              <c:idx val="4"/>
              <c:layout>
                <c:manualLayout>
                  <c:x val="6.4491365882877729E-3"/>
                  <c:y val="-1.10446379478540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dLbl>
              <c:idx val="5"/>
              <c:layout>
                <c:manualLayout>
                  <c:x val="2.7639156806946925E-3"/>
                  <c:y val="-1.380579743481763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dLbl>
              <c:idx val="6"/>
              <c:layout>
                <c:manualLayout>
                  <c:x val="3.6852209075929456E-3"/>
                  <c:y val="-1.104463794785411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dLbl>
              <c:idx val="7"/>
              <c:layout>
                <c:manualLayout>
                  <c:x val="4.6065261344911991E-3"/>
                  <c:y val="-1.656695692178115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dLbl>
              <c:idx val="8"/>
              <c:layout>
                <c:manualLayout>
                  <c:x val="5.5278313613895194E-3"/>
                  <c:y val="-1.380579743481761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dLbl>
              <c:idx val="9"/>
              <c:layout>
                <c:manualLayout>
                  <c:x val="4.6065261344912668E-3"/>
                  <c:y val="-1.380579743481761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dLbl>
              <c:idx val="10"/>
              <c:layout>
                <c:manualLayout>
                  <c:x val="9.2130522689825331E-4"/>
                  <c:y val="-1.380579743481766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dLbl>
              <c:idx val="11"/>
              <c:layout>
                <c:manualLayout>
                  <c:x val="0"/>
                  <c:y val="-1.380579743481761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dLbl>
              <c:idx val="12"/>
              <c:layout>
                <c:manualLayout>
                  <c:x val="-6.7561602828470775E-17"/>
                  <c:y val="-1.656695692178118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dLbl>
              <c:idx val="13"/>
              <c:layout>
                <c:manualLayout>
                  <c:x val="9.2130522689811822E-4"/>
                  <c:y val="-1.380579743481761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dLbl>
              <c:idx val="14"/>
              <c:layout>
                <c:manualLayout>
                  <c:x val="0"/>
                  <c:y val="-1.10446379478540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dLbl>
              <c:idx val="15"/>
              <c:layout>
                <c:manualLayout>
                  <c:x val="0"/>
                  <c:y val="-1.380579743481761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dLbl>
              <c:idx val="16"/>
              <c:layout>
                <c:manualLayout>
                  <c:x val="9.2130522689825331E-4"/>
                  <c:y val="-1.10446379478541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dLbl>
              <c:idx val="17"/>
              <c:layout>
                <c:manualLayout>
                  <c:x val="4.6065261344912668E-3"/>
                  <c:y val="-1.380579743481766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dLbl>
              <c:idx val="18"/>
              <c:layout>
                <c:manualLayout>
                  <c:x val="4.6065261344911314E-3"/>
                  <c:y val="-1.656695692178113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dLbl>
              <c:idx val="19"/>
              <c:layout>
                <c:manualLayout>
                  <c:x val="5.5278313613895194E-3"/>
                  <c:y val="-1.932811640874470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0"/>
              <c:pt idx="0">
                <c:v>COFFE AND COFFEE SUSTITUES </c:v>
              </c:pt>
              <c:pt idx="1">
                <c:v>FRUITS AND NUTS </c:v>
              </c:pt>
              <c:pt idx="2">
                <c:v>COAL, WHETHER </c:v>
              </c:pt>
              <c:pt idx="3">
                <c:v>PETROLEOM OLIS </c:v>
              </c:pt>
              <c:pt idx="4">
                <c:v>FIXED VEGETABLES FATS AND OLIS CRUDE </c:v>
              </c:pt>
              <c:pt idx="5">
                <c:v>MEN'S CLOTHING OF TEXTILE FAB</c:v>
              </c:pt>
              <c:pt idx="6">
                <c:v>MADE UP ARTICLES OF TEXTILES MATERIALS </c:v>
              </c:pt>
              <c:pt idx="7">
                <c:v>TOBACCO</c:v>
              </c:pt>
              <c:pt idx="8">
                <c:v>FOOTWEAR </c:v>
              </c:pt>
              <c:pt idx="9">
                <c:v>PLATES, SHEETS, FILMS, FOIL Y STRIP </c:v>
              </c:pt>
              <c:pt idx="10">
                <c:v>SUGAR, MOLASSES AND HONEY </c:v>
              </c:pt>
              <c:pt idx="11">
                <c:v>PEARLS </c:v>
              </c:pt>
              <c:pt idx="12">
                <c:v>FISH FRESH </c:v>
              </c:pt>
              <c:pt idx="13">
                <c:v>TRAVEL GOODS, HANDBAGS</c:v>
              </c:pt>
              <c:pt idx="14">
                <c:v>GLASS </c:v>
              </c:pt>
              <c:pt idx="15">
                <c:v>STARCHE, WHEAT GLUTEN </c:v>
              </c:pt>
              <c:pt idx="16">
                <c:v>MEDICINAL AND PHARMACEUTICAL PRODUCTS </c:v>
              </c:pt>
              <c:pt idx="17">
                <c:v>COCOA </c:v>
              </c:pt>
              <c:pt idx="18">
                <c:v>MEDICAMENTS VETS </c:v>
              </c:pt>
              <c:pt idx="19">
                <c:v>CRUDE ANIMAL MATERIALS </c:v>
              </c:pt>
            </c:strLit>
          </c:cat>
          <c:val>
            <c:numLit>
              <c:formatCode>General</c:formatCode>
              <c:ptCount val="20"/>
              <c:pt idx="0">
                <c:v>5314163</c:v>
              </c:pt>
              <c:pt idx="1">
                <c:v>1610424</c:v>
              </c:pt>
              <c:pt idx="2">
                <c:v>1368614</c:v>
              </c:pt>
              <c:pt idx="3">
                <c:v>633625</c:v>
              </c:pt>
              <c:pt idx="4">
                <c:v>331599</c:v>
              </c:pt>
              <c:pt idx="5">
                <c:v>122791</c:v>
              </c:pt>
              <c:pt idx="6">
                <c:v>103457</c:v>
              </c:pt>
              <c:pt idx="7">
                <c:v>70646</c:v>
              </c:pt>
              <c:pt idx="8">
                <c:v>50978</c:v>
              </c:pt>
              <c:pt idx="9">
                <c:v>47821</c:v>
              </c:pt>
              <c:pt idx="10">
                <c:v>42817</c:v>
              </c:pt>
              <c:pt idx="11">
                <c:v>40457</c:v>
              </c:pt>
              <c:pt idx="12">
                <c:v>31359</c:v>
              </c:pt>
              <c:pt idx="13">
                <c:v>30748</c:v>
              </c:pt>
              <c:pt idx="14">
                <c:v>29816</c:v>
              </c:pt>
              <c:pt idx="15">
                <c:v>27909</c:v>
              </c:pt>
              <c:pt idx="16">
                <c:v>21932</c:v>
              </c:pt>
              <c:pt idx="17">
                <c:v>17132</c:v>
              </c:pt>
              <c:pt idx="18">
                <c:v>14930</c:v>
              </c:pt>
              <c:pt idx="19">
                <c:v>12488</c:v>
              </c:pt>
            </c:numLit>
          </c:val>
          <c:extLst xmlns:c16r2="http://schemas.microsoft.com/office/drawing/2015/06/chart">
            <c:ext xmlns:c16="http://schemas.microsoft.com/office/drawing/2014/chart" uri="{C3380CC4-5D6E-409C-BE32-E72D297353CC}">
              <c16:uniqueId val="{00000000-76A3-4573-ABFE-5A1001113129}"/>
            </c:ext>
          </c:extLst>
        </c:ser>
        <c:dLbls>
          <c:showLegendKey val="0"/>
          <c:showVal val="0"/>
          <c:showCatName val="0"/>
          <c:showSerName val="0"/>
          <c:showPercent val="0"/>
          <c:showBubbleSize val="0"/>
        </c:dLbls>
        <c:gapWidth val="56"/>
        <c:shape val="box"/>
        <c:axId val="-543332496"/>
        <c:axId val="-543328144"/>
        <c:axId val="0"/>
      </c:bar3DChart>
      <c:catAx>
        <c:axId val="-5433324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3328144"/>
        <c:crosses val="autoZero"/>
        <c:auto val="1"/>
        <c:lblAlgn val="ctr"/>
        <c:lblOffset val="100"/>
        <c:noMultiLvlLbl val="0"/>
      </c:catAx>
      <c:valAx>
        <c:axId val="-543328144"/>
        <c:scaling>
          <c:logBase val="10"/>
          <c:orientation val="minMax"/>
          <c:max val="500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3332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TOP 20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
      </c:pivotFmt>
    </c:pivotFmts>
    <c:plotArea>
      <c:layout/>
      <c:barChart>
        <c:barDir val="col"/>
        <c:grouping val="clustered"/>
        <c:varyColors val="0"/>
        <c:ser>
          <c:idx val="0"/>
          <c:order val="0"/>
          <c:tx>
            <c:v>Total</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Total</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F973-45F3-AADE-455C247BCF6C}"/>
            </c:ext>
          </c:extLst>
        </c:ser>
        <c:dLbls>
          <c:showLegendKey val="0"/>
          <c:showVal val="0"/>
          <c:showCatName val="0"/>
          <c:showSerName val="0"/>
          <c:showPercent val="0"/>
          <c:showBubbleSize val="0"/>
        </c:dLbls>
        <c:gapWidth val="61"/>
        <c:axId val="-543331408"/>
        <c:axId val="-543337392"/>
      </c:barChart>
      <c:catAx>
        <c:axId val="-5433314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3337392"/>
        <c:crosses val="autoZero"/>
        <c:auto val="1"/>
        <c:lblAlgn val="ctr"/>
        <c:lblOffset val="100"/>
        <c:noMultiLvlLbl val="0"/>
      </c:catAx>
      <c:valAx>
        <c:axId val="-543337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33314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TOP 20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
        <c:spPr>
          <a:solidFill>
            <a:schemeClr val="accent1"/>
          </a:solidFill>
          <a:ln>
            <a:noFill/>
          </a:ln>
          <a:effectLst/>
        </c:spPr>
      </c:pivotFmt>
    </c:pivotFmts>
    <c:plotArea>
      <c:layout/>
      <c:barChart>
        <c:barDir val="col"/>
        <c:grouping val="clustered"/>
        <c:varyColors val="0"/>
        <c:ser>
          <c:idx val="0"/>
          <c:order val="0"/>
          <c:tx>
            <c:v>Total</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0"/>
              <c:pt idx="0">
                <c:v>MEDICAMENTS VETS </c:v>
              </c:pt>
              <c:pt idx="1">
                <c:v>MEDICINAL AND PHARMACEUTICAL PRODUCTS </c:v>
              </c:pt>
              <c:pt idx="2">
                <c:v>MOTOR VEHICLES </c:v>
              </c:pt>
              <c:pt idx="3">
                <c:v>TELECOMMUNICATION EQUIPEMENT </c:v>
              </c:pt>
              <c:pt idx="4">
                <c:v>CIVIL ENGINEEIRING &amp; CONTRACTORS </c:v>
              </c:pt>
              <c:pt idx="5">
                <c:v>MISELLANEUS CHEMICAL PRODUCTS</c:v>
              </c:pt>
              <c:pt idx="6">
                <c:v>OTHER MACHINARY OF PARTICULAR INDUSTRIA </c:v>
              </c:pt>
              <c:pt idx="7">
                <c:v>OTHER NON ELEC MACHINERY </c:v>
              </c:pt>
              <c:pt idx="8">
                <c:v>FERTILIZERS </c:v>
              </c:pt>
              <c:pt idx="9">
                <c:v>ORGANO-IORGANICHETEROCYCL</c:v>
              </c:pt>
              <c:pt idx="10">
                <c:v>APARATTOUS FOR ELECTRICAL CIRCUITOS</c:v>
              </c:pt>
              <c:pt idx="11">
                <c:v>INSTRUMENTS Y APPLIANCE </c:v>
              </c:pt>
              <c:pt idx="12">
                <c:v>PRINTING AND BOOKBINDING</c:v>
              </c:pt>
              <c:pt idx="13">
                <c:v>ELECTRICAL MACHINERY AND APARATUS</c:v>
              </c:pt>
              <c:pt idx="14">
                <c:v>TEXTILE AND LETHER MACHINERY </c:v>
              </c:pt>
              <c:pt idx="15">
                <c:v>NITROGEN FUCTION COMPOUNDS</c:v>
              </c:pt>
              <c:pt idx="16">
                <c:v>INSECTIDES AND SIMILAR PRODUCTS </c:v>
              </c:pt>
              <c:pt idx="17">
                <c:v>HEATING &amp; COOLING </c:v>
              </c:pt>
              <c:pt idx="18">
                <c:v>TRANSMIS, SHAFTS </c:v>
              </c:pt>
              <c:pt idx="19">
                <c:v>OTHER CEREALES, MEALS </c:v>
              </c:pt>
            </c:strLit>
          </c:cat>
          <c:val>
            <c:numLit>
              <c:formatCode>General</c:formatCode>
              <c:ptCount val="20"/>
              <c:pt idx="0">
                <c:v>1767899</c:v>
              </c:pt>
              <c:pt idx="1">
                <c:v>1554437</c:v>
              </c:pt>
              <c:pt idx="2">
                <c:v>1476514</c:v>
              </c:pt>
              <c:pt idx="3">
                <c:v>967348</c:v>
              </c:pt>
              <c:pt idx="4">
                <c:v>877203.21200000006</c:v>
              </c:pt>
              <c:pt idx="5">
                <c:v>834384</c:v>
              </c:pt>
              <c:pt idx="6">
                <c:v>726430</c:v>
              </c:pt>
              <c:pt idx="7">
                <c:v>572764</c:v>
              </c:pt>
              <c:pt idx="8">
                <c:v>569140</c:v>
              </c:pt>
              <c:pt idx="9">
                <c:v>541807</c:v>
              </c:pt>
              <c:pt idx="10">
                <c:v>503070</c:v>
              </c:pt>
              <c:pt idx="11">
                <c:v>502815</c:v>
              </c:pt>
              <c:pt idx="12">
                <c:v>396307</c:v>
              </c:pt>
              <c:pt idx="13">
                <c:v>380306</c:v>
              </c:pt>
              <c:pt idx="14">
                <c:v>368438.67</c:v>
              </c:pt>
              <c:pt idx="15">
                <c:v>362562</c:v>
              </c:pt>
              <c:pt idx="16">
                <c:v>344198</c:v>
              </c:pt>
              <c:pt idx="17">
                <c:v>303896</c:v>
              </c:pt>
              <c:pt idx="18">
                <c:v>295949.55</c:v>
              </c:pt>
              <c:pt idx="19">
                <c:v>390</c:v>
              </c:pt>
            </c:numLit>
          </c:val>
          <c:extLst xmlns:c16r2="http://schemas.microsoft.com/office/drawing/2015/06/chart">
            <c:ext xmlns:c16="http://schemas.microsoft.com/office/drawing/2014/chart" uri="{C3380CC4-5D6E-409C-BE32-E72D297353CC}">
              <c16:uniqueId val="{00000000-F973-45F3-AADE-455C247BCF6C}"/>
            </c:ext>
          </c:extLst>
        </c:ser>
        <c:dLbls>
          <c:showLegendKey val="0"/>
          <c:showVal val="0"/>
          <c:showCatName val="0"/>
          <c:showSerName val="0"/>
          <c:showPercent val="0"/>
          <c:showBubbleSize val="0"/>
        </c:dLbls>
        <c:gapWidth val="61"/>
        <c:axId val="-543334672"/>
        <c:axId val="-543330864"/>
      </c:barChart>
      <c:catAx>
        <c:axId val="-5433346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3330864"/>
        <c:crosses val="autoZero"/>
        <c:auto val="1"/>
        <c:lblAlgn val="ctr"/>
        <c:lblOffset val="100"/>
        <c:noMultiLvlLbl val="0"/>
      </c:catAx>
      <c:valAx>
        <c:axId val="-543330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33346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[2.xlsx]SALDO COMERCIAL!TablaDinámica4</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TOP 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rgbClr val="FF8F8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s>
    <c:plotArea>
      <c:layout/>
      <c:barChart>
        <c:barDir val="col"/>
        <c:grouping val="clustered"/>
        <c:varyColors val="0"/>
        <c:ser>
          <c:idx val="0"/>
          <c:order val="0"/>
          <c:tx>
            <c:strRef>
              <c:f>'SALDO COMERCIAL'!$AY$2</c:f>
              <c:strCache>
                <c:ptCount val="1"/>
                <c:pt idx="0">
                  <c:v>Total</c:v>
                </c:pt>
              </c:strCache>
            </c:strRef>
          </c:tx>
          <c:spPr>
            <a:solidFill>
              <a:srgbClr val="FF8F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'SALDO COMERCIAL'!$AX$3:$AX$23</c:f>
              <c:strCache>
                <c:ptCount val="20"/>
                <c:pt idx="0">
                  <c:v>COFFE AND COFFEE SUSTITUES </c:v>
                </c:pt>
                <c:pt idx="1">
                  <c:v>FRUITS AND NUTS </c:v>
                </c:pt>
                <c:pt idx="2">
                  <c:v>COAL, WHETHER </c:v>
                </c:pt>
                <c:pt idx="3">
                  <c:v>PETROLEOM OLIS </c:v>
                </c:pt>
                <c:pt idx="4">
                  <c:v>FIXED VEGETABLES FATS AND OLIS CRUDE </c:v>
                </c:pt>
                <c:pt idx="5">
                  <c:v>MEN'S CLOTHING OF TEXTILE FAB</c:v>
                </c:pt>
                <c:pt idx="6">
                  <c:v>CRUDE VEGETAL MATERIALS </c:v>
                </c:pt>
                <c:pt idx="7">
                  <c:v>MADE UP ARTICLES OF TEXTILES MATERIALS </c:v>
                </c:pt>
                <c:pt idx="8">
                  <c:v>TOBACCO</c:v>
                </c:pt>
                <c:pt idx="9">
                  <c:v>FOOTWEAR </c:v>
                </c:pt>
                <c:pt idx="10">
                  <c:v>PEARLS </c:v>
                </c:pt>
                <c:pt idx="11">
                  <c:v>SUGAR, MOLASSES AND HONEY </c:v>
                </c:pt>
                <c:pt idx="12">
                  <c:v>FISH FRESH </c:v>
                </c:pt>
                <c:pt idx="13">
                  <c:v>TRAVEL GOODS, HANDBAGS</c:v>
                </c:pt>
                <c:pt idx="14">
                  <c:v>COCOA </c:v>
                </c:pt>
                <c:pt idx="15">
                  <c:v>WOMAN'S CLOTHING OF TEXTILE FAB </c:v>
                </c:pt>
                <c:pt idx="16">
                  <c:v>CRUDE ANIMAL MATERIALS </c:v>
                </c:pt>
                <c:pt idx="17">
                  <c:v>FRUIT PRESERVED AND PREPARATION </c:v>
                </c:pt>
                <c:pt idx="18">
                  <c:v>LEATHER </c:v>
                </c:pt>
                <c:pt idx="19">
                  <c:v>FISH AQUA </c:v>
                </c:pt>
              </c:strCache>
            </c:strRef>
          </c:cat>
          <c:val>
            <c:numRef>
              <c:f>'SALDO COMERCIAL'!$AY$3:$AY$23</c:f>
              <c:numCache>
                <c:formatCode>General</c:formatCode>
                <c:ptCount val="20"/>
                <c:pt idx="0">
                  <c:v>5313138</c:v>
                </c:pt>
                <c:pt idx="1">
                  <c:v>1609975</c:v>
                </c:pt>
                <c:pt idx="2">
                  <c:v>1368614</c:v>
                </c:pt>
                <c:pt idx="3">
                  <c:v>604204</c:v>
                </c:pt>
                <c:pt idx="4">
                  <c:v>331513</c:v>
                </c:pt>
                <c:pt idx="5">
                  <c:v>120547</c:v>
                </c:pt>
                <c:pt idx="6">
                  <c:v>118570</c:v>
                </c:pt>
                <c:pt idx="7">
                  <c:v>97972</c:v>
                </c:pt>
                <c:pt idx="8">
                  <c:v>62426</c:v>
                </c:pt>
                <c:pt idx="9">
                  <c:v>48856</c:v>
                </c:pt>
                <c:pt idx="10">
                  <c:v>40410</c:v>
                </c:pt>
                <c:pt idx="11">
                  <c:v>38927</c:v>
                </c:pt>
                <c:pt idx="12">
                  <c:v>31259</c:v>
                </c:pt>
                <c:pt idx="13">
                  <c:v>24956</c:v>
                </c:pt>
                <c:pt idx="14">
                  <c:v>17132</c:v>
                </c:pt>
                <c:pt idx="15">
                  <c:v>9609</c:v>
                </c:pt>
                <c:pt idx="16">
                  <c:v>7833</c:v>
                </c:pt>
                <c:pt idx="17">
                  <c:v>5147</c:v>
                </c:pt>
                <c:pt idx="18">
                  <c:v>4418</c:v>
                </c:pt>
                <c:pt idx="19">
                  <c:v>3334</c:v>
                </c:pt>
              </c:numCache>
            </c:numRef>
          </c:val>
          <c:extLst xmlns:c16r2="http://schemas.microsoft.com/office/drawing/2015/06/chart">
            <c:ext xmlns:c16="http://schemas.microsoft.com/office/drawing/2014/chart" uri="{C3380CC4-5D6E-409C-BE32-E72D297353CC}">
              <c16:uniqueId val="{00000000-AFDC-4368-9E80-53DCB6EA87A2}"/>
            </c:ext>
          </c:extLst>
        </c:ser>
        <c:dLbls>
          <c:showLegendKey val="0"/>
          <c:showVal val="0"/>
          <c:showCatName val="0"/>
          <c:showSerName val="0"/>
          <c:showPercent val="0"/>
          <c:showBubbleSize val="0"/>
        </c:dLbls>
        <c:gapWidth val="56"/>
        <c:overlap val="-27"/>
        <c:axId val="-543330320"/>
        <c:axId val="-639440080"/>
      </c:barChart>
      <c:catAx>
        <c:axId val="-54333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9440080"/>
        <c:crosses val="autoZero"/>
        <c:auto val="1"/>
        <c:lblAlgn val="ctr"/>
        <c:lblOffset val="100"/>
        <c:noMultiLvlLbl val="0"/>
      </c:catAx>
      <c:valAx>
        <c:axId val="-639440080"/>
        <c:scaling>
          <c:logBase val="10"/>
          <c:orientation val="minMax"/>
          <c:max val="700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33303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[2.xlsx]SALDO COMERCIAL!TablaDinámica1</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TOP 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rgbClr val="FF8F8F"/>
          </a:solidFill>
          <a:ln>
            <a:noFill/>
          </a:ln>
          <a:effectLst/>
        </c:spPr>
        <c:marker>
          <c:symbol val="none"/>
        </c:marker>
      </c:pivotFmt>
    </c:pivotFmts>
    <c:plotArea>
      <c:layout/>
      <c:barChart>
        <c:barDir val="col"/>
        <c:grouping val="clustered"/>
        <c:varyColors val="0"/>
        <c:ser>
          <c:idx val="0"/>
          <c:order val="0"/>
          <c:tx>
            <c:strRef>
              <c:f>'SALDO COMERCIAL'!$AY$29</c:f>
              <c:strCache>
                <c:ptCount val="1"/>
                <c:pt idx="0">
                  <c:v>Total</c:v>
                </c:pt>
              </c:strCache>
            </c:strRef>
          </c:tx>
          <c:spPr>
            <a:solidFill>
              <a:srgbClr val="FF8F8F"/>
            </a:solidFill>
            <a:ln>
              <a:noFill/>
            </a:ln>
            <a:effectLst/>
          </c:spPr>
          <c:invertIfNegative val="0"/>
          <c:cat>
            <c:strRef>
              <c:f>'SALDO COMERCIAL'!$AX$30:$AX$50</c:f>
              <c:strCache>
                <c:ptCount val="20"/>
                <c:pt idx="0">
                  <c:v>MEDICAMENTS VETS </c:v>
                </c:pt>
                <c:pt idx="1">
                  <c:v>MEDICINAL AND PHARMACEUTICAL PRODUCTS </c:v>
                </c:pt>
                <c:pt idx="2">
                  <c:v>MOTOR VEHICLES </c:v>
                </c:pt>
                <c:pt idx="3">
                  <c:v>TELECOMMUNICATION EQUIPEMENT </c:v>
                </c:pt>
                <c:pt idx="4">
                  <c:v>CIVIL ENGINEEIRING &amp; CONTRACTORS </c:v>
                </c:pt>
                <c:pt idx="5">
                  <c:v>MISELLANEUS CHEMICAL PRODUCTS </c:v>
                </c:pt>
                <c:pt idx="6">
                  <c:v>OTHER HAND-MADE FIBRES </c:v>
                </c:pt>
                <c:pt idx="7">
                  <c:v>OTHER NON ELEC MACHINERY </c:v>
                </c:pt>
                <c:pt idx="8">
                  <c:v>FERTILIZERS </c:v>
                </c:pt>
                <c:pt idx="9">
                  <c:v>ORGANO-INORGANIC HETEROCYD </c:v>
                </c:pt>
                <c:pt idx="10">
                  <c:v>APARATTOUS FOR ELECTRICAL CIRCUITOS</c:v>
                </c:pt>
                <c:pt idx="11">
                  <c:v>INSTRUMENTS Y APPLIANCE </c:v>
                </c:pt>
                <c:pt idx="12">
                  <c:v>OTHER PLASTIC </c:v>
                </c:pt>
                <c:pt idx="13">
                  <c:v>PRINTING AND BOOKBINDING</c:v>
                </c:pt>
                <c:pt idx="14">
                  <c:v>ELECTRICAL MACHINERY AND APARATUS</c:v>
                </c:pt>
                <c:pt idx="15">
                  <c:v>TEXTILE AND LETHER MACHINERY </c:v>
                </c:pt>
                <c:pt idx="16">
                  <c:v>NITROGEN FUCTION COMPOUNDS</c:v>
                </c:pt>
                <c:pt idx="17">
                  <c:v>INSECTIDES Y SIMILAR PRODUCTS</c:v>
                </c:pt>
                <c:pt idx="18">
                  <c:v>HEATING &amp; COOLING </c:v>
                </c:pt>
                <c:pt idx="19">
                  <c:v>TRANSMIS, SHAFTS </c:v>
                </c:pt>
              </c:strCache>
            </c:strRef>
          </c:cat>
          <c:val>
            <c:numRef>
              <c:f>'SALDO COMERCIAL'!$AY$30:$AY$50</c:f>
              <c:numCache>
                <c:formatCode>General</c:formatCode>
                <c:ptCount val="20"/>
                <c:pt idx="0">
                  <c:v>-1752969</c:v>
                </c:pt>
                <c:pt idx="1">
                  <c:v>-1532505</c:v>
                </c:pt>
                <c:pt idx="2">
                  <c:v>-1475570</c:v>
                </c:pt>
                <c:pt idx="3">
                  <c:v>-965084</c:v>
                </c:pt>
                <c:pt idx="4">
                  <c:v>-872216.21200000006</c:v>
                </c:pt>
                <c:pt idx="5">
                  <c:v>-833927</c:v>
                </c:pt>
                <c:pt idx="6">
                  <c:v>-726430</c:v>
                </c:pt>
                <c:pt idx="7">
                  <c:v>-569276</c:v>
                </c:pt>
                <c:pt idx="8">
                  <c:v>-569140</c:v>
                </c:pt>
                <c:pt idx="9">
                  <c:v>-540203</c:v>
                </c:pt>
                <c:pt idx="10">
                  <c:v>-501622</c:v>
                </c:pt>
                <c:pt idx="11">
                  <c:v>-499388</c:v>
                </c:pt>
                <c:pt idx="12">
                  <c:v>-473168</c:v>
                </c:pt>
                <c:pt idx="13">
                  <c:v>-394878</c:v>
                </c:pt>
                <c:pt idx="14">
                  <c:v>-379303</c:v>
                </c:pt>
                <c:pt idx="15">
                  <c:v>-367573.67</c:v>
                </c:pt>
                <c:pt idx="16">
                  <c:v>-361229</c:v>
                </c:pt>
                <c:pt idx="17">
                  <c:v>-343317</c:v>
                </c:pt>
                <c:pt idx="18">
                  <c:v>-302468</c:v>
                </c:pt>
                <c:pt idx="19">
                  <c:v>-292853.55</c:v>
                </c:pt>
              </c:numCache>
            </c:numRef>
          </c:val>
          <c:extLst xmlns:c16r2="http://schemas.microsoft.com/office/drawing/2015/06/chart">
            <c:ext xmlns:c16="http://schemas.microsoft.com/office/drawing/2014/chart" uri="{C3380CC4-5D6E-409C-BE32-E72D297353CC}">
              <c16:uniqueId val="{00000000-BA65-4EBE-9225-4A87C0E128DF}"/>
            </c:ext>
          </c:extLst>
        </c:ser>
        <c:dLbls>
          <c:showLegendKey val="0"/>
          <c:showVal val="0"/>
          <c:showCatName val="0"/>
          <c:showSerName val="0"/>
          <c:showPercent val="0"/>
          <c:showBubbleSize val="0"/>
        </c:dLbls>
        <c:gapWidth val="150"/>
        <c:axId val="-639436272"/>
        <c:axId val="-639434640"/>
      </c:barChart>
      <c:catAx>
        <c:axId val="-639436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lumMod val="65000"/>
                    <a:lumOff val="35000"/>
                  </a:schemeClr>
                </a:solidFill>
                <a:latin typeface="+mn-lt"/>
                <a:ea typeface="+mn-ea"/>
                <a:cs typeface="+mn-cs"/>
              </a:defRPr>
            </a:pPr>
            <a:endParaRPr lang="es-CO"/>
          </a:p>
        </c:txPr>
        <c:crossAx val="-639434640"/>
        <c:crosses val="autoZero"/>
        <c:auto val="1"/>
        <c:lblAlgn val="ctr"/>
        <c:lblOffset val="100"/>
        <c:tickLblSkip val="1"/>
        <c:tickMarkSkip val="1"/>
        <c:noMultiLvlLbl val="0"/>
      </c:catAx>
      <c:valAx>
        <c:axId val="-639434640"/>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94362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Visible val="1"/>
      </c14:pivotOptions>
    </c:ext>
  </c:extLst>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[2.xlsx]EXPORTACIONES PERCAPITA COL!Tabla dinámica2</c:name>
    <c:fmtId val="1"/>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'EXPORTACIONES PERCAPITA COL'!$AA$5</c:f>
              <c:strCache>
                <c:ptCount val="1"/>
                <c:pt idx="0">
                  <c:v>Total</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'EXPORTACIONES PERCAPITA COL'!$Z$6:$Z$26</c:f>
              <c:strCache>
                <c:ptCount val="20"/>
                <c:pt idx="0">
                  <c:v>COFFE AND COFFEE SUSTITUES </c:v>
                </c:pt>
                <c:pt idx="1">
                  <c:v>FRUITS AND NUTS </c:v>
                </c:pt>
                <c:pt idx="2">
                  <c:v>COAL, WHETHER </c:v>
                </c:pt>
                <c:pt idx="3">
                  <c:v>PETROLEOM OLIS </c:v>
                </c:pt>
                <c:pt idx="4">
                  <c:v>FIXED VEGETABLES FATS AND OLIS CRUDE </c:v>
                </c:pt>
                <c:pt idx="5">
                  <c:v>CRUDE VEGETAL MATERIALS </c:v>
                </c:pt>
                <c:pt idx="6">
                  <c:v>MEN'S CLOTHING OF TEXTILE FAB</c:v>
                </c:pt>
                <c:pt idx="7">
                  <c:v>MADE UP ARTICLES OF TEXTILES MATERIALS </c:v>
                </c:pt>
                <c:pt idx="8">
                  <c:v>TOBACCO</c:v>
                </c:pt>
                <c:pt idx="9">
                  <c:v>FOOTWEAR </c:v>
                </c:pt>
                <c:pt idx="10">
                  <c:v>PLATES, SHEETS, FILMS, FOIL Y STRIP </c:v>
                </c:pt>
                <c:pt idx="11">
                  <c:v>PEARLS </c:v>
                </c:pt>
                <c:pt idx="12">
                  <c:v>SUGAR, MOLASSES AND HONEY </c:v>
                </c:pt>
                <c:pt idx="13">
                  <c:v>TRAVEL GOODS, HANDBAGS</c:v>
                </c:pt>
                <c:pt idx="14">
                  <c:v>FISH FRESH </c:v>
                </c:pt>
                <c:pt idx="15">
                  <c:v>STARCHE, WHEAT GLUTEN </c:v>
                </c:pt>
                <c:pt idx="16">
                  <c:v>GLASS </c:v>
                </c:pt>
                <c:pt idx="17">
                  <c:v>MEDICINAL AND PHARMACEUTICAL PRODUCTS </c:v>
                </c:pt>
                <c:pt idx="18">
                  <c:v>COCOA </c:v>
                </c:pt>
                <c:pt idx="19">
                  <c:v>BABYS CARRIAGES, TOYS GAMES </c:v>
                </c:pt>
              </c:strCache>
            </c:strRef>
          </c:cat>
          <c:val>
            <c:numRef>
              <c:f>'EXPORTACIONES PERCAPITA COL'!$AA$6:$AA$26</c:f>
              <c:numCache>
                <c:formatCode>0.0000000%</c:formatCode>
                <c:ptCount val="20"/>
                <c:pt idx="0">
                  <c:v>5.780566355942476E-3</c:v>
                </c:pt>
                <c:pt idx="1">
                  <c:v>1.6462201207164027E-3</c:v>
                </c:pt>
                <c:pt idx="2">
                  <c:v>1.4961158767997653E-3</c:v>
                </c:pt>
                <c:pt idx="3">
                  <c:v>6.0715803007850404E-4</c:v>
                </c:pt>
                <c:pt idx="4">
                  <c:v>3.3373793774939779E-4</c:v>
                </c:pt>
                <c:pt idx="5">
                  <c:v>1.6712680958757834E-4</c:v>
                </c:pt>
                <c:pt idx="6">
                  <c:v>1.3561112142066129E-4</c:v>
                </c:pt>
                <c:pt idx="7">
                  <c:v>1.1284889826678508E-4</c:v>
                </c:pt>
                <c:pt idx="8">
                  <c:v>7.2679000344520433E-5</c:v>
                </c:pt>
                <c:pt idx="9">
                  <c:v>5.9250403872891399E-5</c:v>
                </c:pt>
                <c:pt idx="10">
                  <c:v>4.6929128242389714E-5</c:v>
                </c:pt>
                <c:pt idx="11">
                  <c:v>4.2258751933936903E-5</c:v>
                </c:pt>
                <c:pt idx="12">
                  <c:v>4.1317216339112658E-5</c:v>
                </c:pt>
                <c:pt idx="13">
                  <c:v>3.4131592063477051E-5</c:v>
                </c:pt>
                <c:pt idx="14">
                  <c:v>3.2429980740982211E-5</c:v>
                </c:pt>
                <c:pt idx="15">
                  <c:v>3.111486680934405E-5</c:v>
                </c:pt>
                <c:pt idx="16">
                  <c:v>2.9714088752469523E-5</c:v>
                </c:pt>
                <c:pt idx="17">
                  <c:v>2.1830234055832349E-5</c:v>
                </c:pt>
                <c:pt idx="18">
                  <c:v>1.6758545386706148E-5</c:v>
                </c:pt>
                <c:pt idx="19">
                  <c:v>1.4790901671891693E-5</c:v>
                </c:pt>
              </c:numCache>
            </c:numRef>
          </c:val>
        </c:ser>
        <c:dLbls>
          <c:showLegendKey val="0"/>
          <c:showVal val="0"/>
          <c:showCatName val="0"/>
          <c:showSerName val="0"/>
          <c:showPercent val="0"/>
          <c:showBubbleSize val="0"/>
        </c:dLbls>
        <c:gapWidth val="40"/>
        <c:axId val="-785928208"/>
        <c:axId val="-785917872"/>
      </c:barChart>
      <c:catAx>
        <c:axId val="-78592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85917872"/>
        <c:crosses val="autoZero"/>
        <c:auto val="1"/>
        <c:lblAlgn val="ctr"/>
        <c:lblOffset val="100"/>
        <c:noMultiLvlLbl val="0"/>
      </c:catAx>
      <c:valAx>
        <c:axId val="-785917872"/>
        <c:scaling>
          <c:orientation val="minMax"/>
          <c:max val="6.0000000000000019E-3"/>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85928208"/>
        <c:crosses val="autoZero"/>
        <c:crossBetween val="between"/>
        <c:majorUnit val="1.0000000000000002E-3"/>
        <c:minorUnit val="2.0000000000000006E-4"/>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[2.xlsx]IMPORTACIONES  PERCAPITA GER!TablaDinámica3</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TOP 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bg1">
              <a:lumMod val="8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s>
    <c:plotArea>
      <c:layout/>
      <c:barChart>
        <c:barDir val="col"/>
        <c:grouping val="clustered"/>
        <c:varyColors val="0"/>
        <c:ser>
          <c:idx val="0"/>
          <c:order val="0"/>
          <c:tx>
            <c:strRef>
              <c:f>'IMPORTACIONES  PERCAPITA GER'!$AY$5</c:f>
              <c:strCache>
                <c:ptCount val="1"/>
                <c:pt idx="0">
                  <c:v>Total</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'IMPORTACIONES  PERCAPITA GER'!$AX$6:$AX$26</c:f>
              <c:strCache>
                <c:ptCount val="20"/>
                <c:pt idx="0">
                  <c:v>MEDICAMENTS VETS </c:v>
                </c:pt>
                <c:pt idx="1">
                  <c:v>MEDICINAL AND PHARMACEUTICAL PRODUCTS </c:v>
                </c:pt>
                <c:pt idx="2">
                  <c:v>MOTOR VEHICLES </c:v>
                </c:pt>
                <c:pt idx="3">
                  <c:v>TELECOMMUNICATION EQUIPEMENT </c:v>
                </c:pt>
                <c:pt idx="4">
                  <c:v>CIVIL ENGINEEIRING &amp; CONTRACTORS </c:v>
                </c:pt>
                <c:pt idx="5">
                  <c:v>MISELLANEUS CHEMICAL PRODUCTS</c:v>
                </c:pt>
                <c:pt idx="6">
                  <c:v>OTHER MACHINARY OF PARTICULAR INDUSTRIA </c:v>
                </c:pt>
                <c:pt idx="7">
                  <c:v>OTHER NON ELEC MACHINERY </c:v>
                </c:pt>
                <c:pt idx="8">
                  <c:v>FERTILIZERS </c:v>
                </c:pt>
                <c:pt idx="9">
                  <c:v>ORGANO-IORGANICHETEROCYCL</c:v>
                </c:pt>
                <c:pt idx="10">
                  <c:v>INSTRUMENTS Y APPLIANCE </c:v>
                </c:pt>
                <c:pt idx="11">
                  <c:v>APARATTOUS FOR ELECTRICAL CIRCUITOS</c:v>
                </c:pt>
                <c:pt idx="12">
                  <c:v>OTHER PLASTIC </c:v>
                </c:pt>
                <c:pt idx="13">
                  <c:v>PRINTING AND BOOKBINDING</c:v>
                </c:pt>
                <c:pt idx="14">
                  <c:v>ELECTRICAL MACHINERY AND APARATUS</c:v>
                </c:pt>
                <c:pt idx="15">
                  <c:v>TEXTILE AND LETHER MACHINERY </c:v>
                </c:pt>
                <c:pt idx="16">
                  <c:v>NITROGEN FUCTION COMPOUNDS</c:v>
                </c:pt>
                <c:pt idx="17">
                  <c:v>INSECTIDES AND SIMILAR PRODUCTS </c:v>
                </c:pt>
                <c:pt idx="18">
                  <c:v>HEATING &amp; COOLING </c:v>
                </c:pt>
                <c:pt idx="19">
                  <c:v>TRANSMIS, SHAFTS </c:v>
                </c:pt>
              </c:strCache>
            </c:strRef>
          </c:cat>
          <c:val>
            <c:numRef>
              <c:f>'IMPORTACIONES  PERCAPITA GER'!$AY$6:$AY$26</c:f>
              <c:numCache>
                <c:formatCode>0.00000%</c:formatCode>
                <c:ptCount val="20"/>
                <c:pt idx="0">
                  <c:v>9.8546757658138947E-4</c:v>
                </c:pt>
                <c:pt idx="1">
                  <c:v>8.6678884719028836E-4</c:v>
                </c:pt>
                <c:pt idx="2">
                  <c:v>8.2381880905067133E-4</c:v>
                </c:pt>
                <c:pt idx="3">
                  <c:v>5.3673179922720539E-4</c:v>
                </c:pt>
                <c:pt idx="4">
                  <c:v>4.8911055940510542E-4</c:v>
                </c:pt>
                <c:pt idx="5">
                  <c:v>4.650559754259931E-4</c:v>
                </c:pt>
                <c:pt idx="6">
                  <c:v>4.045838150523201E-4</c:v>
                </c:pt>
                <c:pt idx="7">
                  <c:v>3.1880854152313679E-4</c:v>
                </c:pt>
                <c:pt idx="8">
                  <c:v>3.164230034449007E-4</c:v>
                </c:pt>
                <c:pt idx="9">
                  <c:v>3.0126176116102217E-4</c:v>
                </c:pt>
                <c:pt idx="10">
                  <c:v>2.8016426056261192E-4</c:v>
                </c:pt>
                <c:pt idx="11">
                  <c:v>2.8006958356161633E-4</c:v>
                </c:pt>
                <c:pt idx="12">
                  <c:v>2.6396229248488041E-4</c:v>
                </c:pt>
                <c:pt idx="13">
                  <c:v>2.2033421497062131E-4</c:v>
                </c:pt>
                <c:pt idx="14">
                  <c:v>2.1165079162703234E-4</c:v>
                </c:pt>
                <c:pt idx="15">
                  <c:v>2.0439072820259115E-4</c:v>
                </c:pt>
                <c:pt idx="16">
                  <c:v>2.0139024521073507E-4</c:v>
                </c:pt>
                <c:pt idx="17">
                  <c:v>1.9127905166745486E-4</c:v>
                </c:pt>
                <c:pt idx="18">
                  <c:v>1.6903677634502913E-4</c:v>
                </c:pt>
                <c:pt idx="19">
                  <c:v>1.6510465837699321E-4</c:v>
                </c:pt>
              </c:numCache>
            </c:numRef>
          </c:val>
          <c:extLst xmlns:c16r2="http://schemas.microsoft.com/office/drawing/2015/06/chart">
            <c:ext xmlns:c16="http://schemas.microsoft.com/office/drawing/2014/chart" uri="{C3380CC4-5D6E-409C-BE32-E72D297353CC}">
              <c16:uniqueId val="{00000000-520C-41CA-81CF-B92B86B452D9}"/>
            </c:ext>
          </c:extLst>
        </c:ser>
        <c:dLbls>
          <c:showLegendKey val="0"/>
          <c:showVal val="0"/>
          <c:showCatName val="0"/>
          <c:showSerName val="0"/>
          <c:showPercent val="0"/>
          <c:showBubbleSize val="0"/>
        </c:dLbls>
        <c:gapWidth val="50"/>
        <c:overlap val="-27"/>
        <c:axId val="-785924944"/>
        <c:axId val="-1087184976"/>
      </c:barChart>
      <c:catAx>
        <c:axId val="-785924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87184976"/>
        <c:crosses val="autoZero"/>
        <c:auto val="1"/>
        <c:lblAlgn val="ctr"/>
        <c:lblOffset val="100"/>
        <c:noMultiLvlLbl val="0"/>
      </c:catAx>
      <c:valAx>
        <c:axId val="-1087184976"/>
        <c:scaling>
          <c:orientation val="minMax"/>
        </c:scaling>
        <c:delete val="0"/>
        <c:axPos val="l"/>
        <c:majorGridlines>
          <c:spPr>
            <a:ln w="9525" cap="flat" cmpd="sng" algn="ctr">
              <a:solidFill>
                <a:schemeClr val="tx1">
                  <a:lumMod val="15000"/>
                  <a:lumOff val="85000"/>
                </a:schemeClr>
              </a:solidFill>
              <a:round/>
            </a:ln>
            <a:effectLst/>
          </c:spPr>
        </c:majorGridlines>
        <c:numFmt formatCode="0.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859249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[2.xlsx]BALANZA COMERCIAL PERCAPITA COL!TablaDinámica5</c:name>
    <c:fmtId val="2"/>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rgbClr val="FFFFA7"/>
          </a:solidFill>
          <a:ln>
            <a:noFill/>
          </a:ln>
          <a:effectLst/>
        </c:spPr>
        <c:marker>
          <c:symbol val="none"/>
        </c:marker>
      </c:pivotFmt>
    </c:pivotFmts>
    <c:plotArea>
      <c:layout/>
      <c:barChart>
        <c:barDir val="col"/>
        <c:grouping val="clustered"/>
        <c:varyColors val="0"/>
        <c:ser>
          <c:idx val="0"/>
          <c:order val="0"/>
          <c:tx>
            <c:strRef>
              <c:f>'BALANZA COMERCIAL PERCAPITA COL'!$AA$6</c:f>
              <c:strCache>
                <c:ptCount val="1"/>
                <c:pt idx="0">
                  <c:v>Total</c:v>
                </c:pt>
              </c:strCache>
            </c:strRef>
          </c:tx>
          <c:spPr>
            <a:solidFill>
              <a:srgbClr val="FFFFA7"/>
            </a:solidFill>
            <a:ln>
              <a:noFill/>
            </a:ln>
            <a:effectLst/>
          </c:spPr>
          <c:invertIfNegative val="0"/>
          <c:cat>
            <c:strRef>
              <c:f>'BALANZA COMERCIAL PERCAPITA COL'!$Z$7:$Z$27</c:f>
              <c:strCache>
                <c:ptCount val="20"/>
                <c:pt idx="0">
                  <c:v>COFFE AND COFFEE SUSTITUES </c:v>
                </c:pt>
                <c:pt idx="1">
                  <c:v>FRUITS AND NUTS </c:v>
                </c:pt>
                <c:pt idx="2">
                  <c:v>COAL, WHETHER </c:v>
                </c:pt>
                <c:pt idx="3">
                  <c:v>PETROLEOM OLIS </c:v>
                </c:pt>
                <c:pt idx="4">
                  <c:v>FIXED VEGETABLES FATS AND OLIS CRUDE </c:v>
                </c:pt>
                <c:pt idx="5">
                  <c:v>MEN'S CLOTHING OF TEXTILE FAB</c:v>
                </c:pt>
                <c:pt idx="6">
                  <c:v>CRUDE VEGETAL MATERIALS </c:v>
                </c:pt>
                <c:pt idx="7">
                  <c:v>MADE UP ARTICLES OF TEXTILES MATERIALS </c:v>
                </c:pt>
                <c:pt idx="8">
                  <c:v>TOBACCO</c:v>
                </c:pt>
                <c:pt idx="9">
                  <c:v>FOOTWEAR </c:v>
                </c:pt>
                <c:pt idx="10">
                  <c:v>PEARLS </c:v>
                </c:pt>
                <c:pt idx="11">
                  <c:v>SUGAR, MOLASSES AND HONEY </c:v>
                </c:pt>
                <c:pt idx="12">
                  <c:v>FISH FRESH </c:v>
                </c:pt>
                <c:pt idx="13">
                  <c:v>TRAVEL GOODS, HANDBAGS</c:v>
                </c:pt>
                <c:pt idx="14">
                  <c:v>COCOA </c:v>
                </c:pt>
                <c:pt idx="15">
                  <c:v>WOMAN'S CLOTHING OF TEXTILE FAB </c:v>
                </c:pt>
                <c:pt idx="16">
                  <c:v>CRUDE ANIMAL MATERIALS </c:v>
                </c:pt>
                <c:pt idx="17">
                  <c:v>FRUIT PRESERVED AND PREPARATION </c:v>
                </c:pt>
                <c:pt idx="18">
                  <c:v>LEATHER </c:v>
                </c:pt>
                <c:pt idx="19">
                  <c:v>COTTON </c:v>
                </c:pt>
              </c:strCache>
            </c:strRef>
          </c:cat>
          <c:val>
            <c:numRef>
              <c:f>'BALANZA COMERCIAL PERCAPITA COL'!$AA$7:$AA$27</c:f>
              <c:numCache>
                <c:formatCode>0.0000%</c:formatCode>
                <c:ptCount val="20"/>
                <c:pt idx="0">
                  <c:v>5.7794785988640072E-3</c:v>
                </c:pt>
                <c:pt idx="1">
                  <c:v>1.6457545619017015E-3</c:v>
                </c:pt>
                <c:pt idx="2">
                  <c:v>1.4961158767997653E-3</c:v>
                </c:pt>
                <c:pt idx="3">
                  <c:v>5.7647290719536816E-4</c:v>
                </c:pt>
                <c:pt idx="4">
                  <c:v>3.3365330785376348E-4</c:v>
                </c:pt>
                <c:pt idx="5">
                  <c:v>1.3318416138837611E-4</c:v>
                </c:pt>
                <c:pt idx="6">
                  <c:v>1.2716711747359246E-4</c:v>
                </c:pt>
                <c:pt idx="7">
                  <c:v>1.0720533050006469E-4</c:v>
                </c:pt>
                <c:pt idx="8">
                  <c:v>6.4833848473163955E-5</c:v>
                </c:pt>
                <c:pt idx="9">
                  <c:v>5.7023685177462408E-5</c:v>
                </c:pt>
                <c:pt idx="10">
                  <c:v>4.2210711655195227E-5</c:v>
                </c:pt>
                <c:pt idx="11">
                  <c:v>3.7265006074436374E-5</c:v>
                </c:pt>
                <c:pt idx="12">
                  <c:v>3.2319591857186789E-5</c:v>
                </c:pt>
                <c:pt idx="13">
                  <c:v>2.8263108209164865E-5</c:v>
                </c:pt>
                <c:pt idx="14">
                  <c:v>1.6758545386706148E-5</c:v>
                </c:pt>
                <c:pt idx="15">
                  <c:v>1.0895626890786428E-5</c:v>
                </c:pt>
                <c:pt idx="16">
                  <c:v>8.6186501599594455E-6</c:v>
                </c:pt>
                <c:pt idx="17">
                  <c:v>5.0495864175476636E-6</c:v>
                </c:pt>
                <c:pt idx="18">
                  <c:v>4.5775723364651782E-6</c:v>
                </c:pt>
                <c:pt idx="19">
                  <c:v>3.3518129380888164E-6</c:v>
                </c:pt>
              </c:numCache>
            </c:numRef>
          </c:val>
          <c:extLst xmlns:c16r2="http://schemas.microsoft.com/office/drawing/2015/06/chart">
            <c:ext xmlns:c16="http://schemas.microsoft.com/office/drawing/2014/chart" uri="{C3380CC4-5D6E-409C-BE32-E72D297353CC}">
              <c16:uniqueId val="{00000000-21FB-4579-BFD3-70B530EAC7B6}"/>
            </c:ext>
          </c:extLst>
        </c:ser>
        <c:dLbls>
          <c:showLegendKey val="0"/>
          <c:showVal val="0"/>
          <c:showCatName val="0"/>
          <c:showSerName val="0"/>
          <c:showPercent val="0"/>
          <c:showBubbleSize val="0"/>
        </c:dLbls>
        <c:gapWidth val="150"/>
        <c:axId val="-1087182800"/>
        <c:axId val="-1087181712"/>
      </c:barChart>
      <c:catAx>
        <c:axId val="-1087182800"/>
        <c:scaling>
          <c:orientation val="minMax"/>
        </c:scaling>
        <c:delete val="0"/>
        <c:axPos val="t"/>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87181712"/>
        <c:crosses val="autoZero"/>
        <c:auto val="1"/>
        <c:lblAlgn val="ctr"/>
        <c:lblOffset val="100"/>
        <c:noMultiLvlLbl val="0"/>
      </c:catAx>
      <c:valAx>
        <c:axId val="-1087181712"/>
        <c:scaling>
          <c:logBase val="10"/>
          <c:orientation val="maxMin"/>
          <c:max val="6.0000000000000019E-3"/>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87182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Visible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3" Type="http://schemas.openxmlformats.org/officeDocument/2006/relationships/hyperlink" Target="#'EXPORTACIONES PERCAPITA COL'!A1"/><Relationship Id="rId2" Type="http://schemas.openxmlformats.org/officeDocument/2006/relationships/hyperlink" Target="#'IMPORTACIONES  PERCAPITA GER'!A1"/><Relationship Id="rId1" Type="http://schemas.openxmlformats.org/officeDocument/2006/relationships/hyperlink" Target="#'BALANZA COMERCIAL PERCAPITA COL'!A1"/><Relationship Id="rId6" Type="http://schemas.openxmlformats.org/officeDocument/2006/relationships/hyperlink" Target="#'IMPORTACIONES '!A1"/><Relationship Id="rId5" Type="http://schemas.openxmlformats.org/officeDocument/2006/relationships/hyperlink" Target="#EXPORTACIONES!A1"/><Relationship Id="rId4" Type="http://schemas.openxmlformats.org/officeDocument/2006/relationships/hyperlink" Target="#'SALDO COMERCIAL'!A1"/></Relationships>
</file>

<file path=xl/diagrams/colors1.xml><?xml version="1.0" encoding="utf-8"?>
<dgm:colorsDef xmlns:dgm="http://schemas.openxmlformats.org/drawingml/2006/diagram" xmlns:a="http://schemas.openxmlformats.org/drawingml/2006/main" uniqueId="urn:microsoft.com/office/officeart/2005/8/colors/accent2_4">
  <dgm:title val=""/>
  <dgm:desc val=""/>
  <dgm:catLst>
    <dgm:cat type="accent2" pri="11400"/>
  </dgm:catLst>
  <dgm:styleLbl name="node0">
    <dgm:fillClrLst meth="cycle">
      <a:schemeClr val="accent2">
        <a:shade val="60000"/>
      </a:schemeClr>
    </dgm:fillClrLst>
    <dgm:linClrLst meth="repeat">
      <a:schemeClr val="lt1"/>
    </dgm:linClrLst>
    <dgm:effectClrLst/>
    <dgm:txLinClrLst/>
    <dgm:txFillClrLst/>
    <dgm:txEffectClrLst/>
  </dgm:styleLbl>
  <dgm:styleLbl name="node1">
    <dgm:fillClrLst meth="cycle">
      <a:schemeClr val="accent2">
        <a:shade val="50000"/>
      </a:schemeClr>
      <a:schemeClr val="accent2">
        <a:tint val="45000"/>
      </a:schemeClr>
    </dgm:fillClrLst>
    <dgm:linClrLst meth="repeat">
      <a:schemeClr val="lt1"/>
    </dgm:linClrLst>
    <dgm:effectClrLst/>
    <dgm:txLinClrLst/>
    <dgm:txFillClrLst/>
    <dgm:txEffectClrLst/>
  </dgm:styleLbl>
  <dgm:styleLbl name="alignNode1">
    <dgm:fillClrLst meth="cycle">
      <a:schemeClr val="accent2">
        <a:shade val="50000"/>
      </a:schemeClr>
      <a:schemeClr val="accent2">
        <a:tint val="45000"/>
      </a:schemeClr>
    </dgm:fillClrLst>
    <dgm:linClrLst meth="cycle">
      <a:schemeClr val="accent2">
        <a:shade val="50000"/>
      </a:schemeClr>
      <a:schemeClr val="accent2">
        <a:tint val="45000"/>
      </a:schemeClr>
    </dgm:linClrLst>
    <dgm:effectClrLst/>
    <dgm:txLinClrLst/>
    <dgm:txFillClrLst/>
    <dgm:txEffectClrLst/>
  </dgm:styleLbl>
  <dgm:styleLbl name="lnNode1">
    <dgm:fillClrLst meth="cycle">
      <a:schemeClr val="accent2">
        <a:shade val="50000"/>
      </a:schemeClr>
      <a:schemeClr val="accent2">
        <a:tint val="45000"/>
      </a:schemeClr>
    </dgm:fillClrLst>
    <dgm:linClrLst meth="repeat">
      <a:schemeClr val="lt1"/>
    </dgm:linClrLst>
    <dgm:effectClrLst/>
    <dgm:txLinClrLst/>
    <dgm:txFillClrLst/>
    <dgm:txEffectClrLst/>
  </dgm:styleLbl>
  <dgm:styleLbl name="vennNode1">
    <dgm:fillClrLst meth="cycle">
      <a:schemeClr val="accent2">
        <a:shade val="80000"/>
        <a:alpha val="50000"/>
      </a:schemeClr>
      <a:schemeClr val="accent2">
        <a:tint val="45000"/>
        <a:alpha val="50000"/>
      </a:schemeClr>
    </dgm:fillClrLst>
    <dgm:linClrLst meth="repeat">
      <a:schemeClr val="lt1"/>
    </dgm:linClrLst>
    <dgm:effectClrLst/>
    <dgm:txLinClrLst/>
    <dgm:txFillClrLst/>
    <dgm:txEffectClrLst/>
  </dgm:styleLbl>
  <dgm:styleLbl name="node2">
    <dgm:fillClrLst>
      <a:schemeClr val="accent2">
        <a:shade val="80000"/>
      </a:schemeClr>
    </dgm:fillClrLst>
    <dgm:linClrLst meth="repeat">
      <a:schemeClr val="lt1"/>
    </dgm:linClrLst>
    <dgm:effectClrLst/>
    <dgm:txLinClrLst/>
    <dgm:txFillClrLst/>
    <dgm:txEffectClrLst/>
  </dgm:styleLbl>
  <dgm:styleLbl name="node3">
    <dgm:fillClrLst>
      <a:schemeClr val="accent2">
        <a:tint val="99000"/>
      </a:schemeClr>
    </dgm:fillClrLst>
    <dgm:linClrLst meth="repeat">
      <a:schemeClr val="lt1"/>
    </dgm:linClrLst>
    <dgm:effectClrLst/>
    <dgm:txLinClrLst/>
    <dgm:txFillClrLst/>
    <dgm:txEffectClrLst/>
  </dgm:styleLbl>
  <dgm:styleLbl name="node4">
    <dgm:fillClrLst>
      <a:schemeClr val="accent2">
        <a:tint val="70000"/>
      </a:schemeClr>
    </dgm:fillClrLst>
    <dgm:linClrLst meth="repeat">
      <a:schemeClr val="lt1"/>
    </dgm:linClrLst>
    <dgm:effectClrLst/>
    <dgm:txLinClrLst/>
    <dgm:txFillClrLst/>
    <dgm:txEffectClrLst/>
  </dgm:styleLbl>
  <dgm:styleLbl name="fgImgPlace1">
    <dgm:fillClrLst>
      <a:schemeClr val="accent2">
        <a:tint val="50000"/>
      </a:schemeClr>
      <a:schemeClr val="accent2">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2">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2">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2">
        <a:shade val="90000"/>
      </a:schemeClr>
      <a:schemeClr val="accent2">
        <a:tint val="50000"/>
      </a:schemeClr>
    </dgm:fillClrLst>
    <dgm:linClrLst meth="cycle">
      <a:schemeClr val="accent2">
        <a:shade val="90000"/>
      </a:schemeClr>
      <a:schemeClr val="accent2">
        <a:tint val="50000"/>
      </a:schemeClr>
    </dgm:linClrLst>
    <dgm:effectClrLst/>
    <dgm:txLinClrLst/>
    <dgm:txFillClrLst/>
    <dgm:txEffectClrLst/>
  </dgm:styleLbl>
  <dgm:styleLbl name="fgSibTrans2D1">
    <dgm:fillClrLst meth="cycle">
      <a:schemeClr val="accent2">
        <a:shade val="90000"/>
      </a:schemeClr>
      <a:schemeClr val="accent2">
        <a:tint val="50000"/>
      </a:schemeClr>
    </dgm:fillClrLst>
    <dgm:linClrLst meth="cycle">
      <a:schemeClr val="accent2">
        <a:shade val="90000"/>
      </a:schemeClr>
      <a:schemeClr val="accent2">
        <a:tint val="50000"/>
      </a:schemeClr>
    </dgm:linClrLst>
    <dgm:effectClrLst/>
    <dgm:txLinClrLst/>
    <dgm:txFillClrLst/>
    <dgm:txEffectClrLst/>
  </dgm:styleLbl>
  <dgm:styleLbl name="bgSibTrans2D1">
    <dgm:fillClrLst meth="cycle">
      <a:schemeClr val="accent2">
        <a:shade val="90000"/>
      </a:schemeClr>
      <a:schemeClr val="accent2">
        <a:tint val="50000"/>
      </a:schemeClr>
    </dgm:fillClrLst>
    <dgm:linClrLst meth="cycle">
      <a:schemeClr val="accent2">
        <a:shade val="90000"/>
      </a:schemeClr>
      <a:schemeClr val="accent2">
        <a:tint val="50000"/>
      </a:schemeClr>
    </dgm:linClrLst>
    <dgm:effectClrLst/>
    <dgm:txLinClrLst/>
    <dgm:txFillClrLst/>
    <dgm:txEffectClrLst/>
  </dgm:styleLbl>
  <dgm:styleLbl name="sibTrans1D1">
    <dgm:fillClrLst meth="cycle">
      <a:schemeClr val="accent2">
        <a:shade val="90000"/>
      </a:schemeClr>
      <a:schemeClr val="accent2">
        <a:tint val="50000"/>
      </a:schemeClr>
    </dgm:fillClrLst>
    <dgm:linClrLst meth="cycle">
      <a:schemeClr val="accent2">
        <a:shade val="90000"/>
      </a:schemeClr>
      <a:schemeClr val="accent2">
        <a:tint val="50000"/>
      </a:schemeClr>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accent2">
        <a:shade val="80000"/>
      </a:schemeClr>
    </dgm:fillClrLst>
    <dgm:linClrLst meth="repeat">
      <a:schemeClr val="lt1"/>
    </dgm:linClrLst>
    <dgm:effectClrLst/>
    <dgm:txLinClrLst/>
    <dgm:txFillClrLst/>
    <dgm:txEffectClrLst/>
  </dgm:styleLbl>
  <dgm:styleLbl name="asst1">
    <dgm:fillClrLst meth="repeat">
      <a:schemeClr val="accent2">
        <a:shade val="80000"/>
      </a:schemeClr>
    </dgm:fillClrLst>
    <dgm:linClrLst meth="repeat">
      <a:schemeClr val="lt1"/>
    </dgm:linClrLst>
    <dgm:effectClrLst/>
    <dgm:txLinClrLst/>
    <dgm:txFillClrLst/>
    <dgm:txEffectClrLst/>
  </dgm:styleLbl>
  <dgm:styleLbl name="asst2">
    <dgm:fillClrLst>
      <a:schemeClr val="accent2">
        <a:tint val="90000"/>
      </a:schemeClr>
    </dgm:fillClrLst>
    <dgm:linClrLst meth="repeat">
      <a:schemeClr val="lt1"/>
    </dgm:linClrLst>
    <dgm:effectClrLst/>
    <dgm:txLinClrLst/>
    <dgm:txFillClrLst/>
    <dgm:txEffectClrLst/>
  </dgm:styleLbl>
  <dgm:styleLbl name="asst3">
    <dgm:fillClrLst>
      <a:schemeClr val="accent2">
        <a:tint val="70000"/>
      </a:schemeClr>
    </dgm:fillClrLst>
    <dgm:linClrLst meth="repeat">
      <a:schemeClr val="lt1"/>
    </dgm:linClrLst>
    <dgm:effectClrLst/>
    <dgm:txLinClrLst/>
    <dgm:txFillClrLst/>
    <dgm:txEffectClrLst/>
  </dgm:styleLbl>
  <dgm:styleLbl name="asst4">
    <dgm:fillClrLst>
      <a:schemeClr val="accent2">
        <a:tint val="50000"/>
      </a:schemeClr>
    </dgm:fillClrLst>
    <dgm:linClrLst meth="repeat">
      <a:schemeClr val="lt1"/>
    </dgm:linClrLst>
    <dgm:effectClrLst/>
    <dgm:txLinClrLst/>
    <dgm:txFillClrLst/>
    <dgm:txEffectClrLst/>
  </dgm:styleLbl>
  <dgm:styleLbl name="parChTrans2D1">
    <dgm:fillClrLst meth="repeat">
      <a:schemeClr val="accent2">
        <a:tint val="60000"/>
      </a:schemeClr>
    </dgm:fillClrLst>
    <dgm:linClrLst meth="repeat">
      <a:schemeClr val="accent2">
        <a:shade val="80000"/>
      </a:schemeClr>
    </dgm:linClrLst>
    <dgm:effectClrLst/>
    <dgm:txLinClrLst/>
    <dgm:txFillClrLst/>
    <dgm:txEffectClrLst/>
  </dgm:styleLbl>
  <dgm:styleLbl name="parChTrans2D2">
    <dgm:fillClrLst meth="repeat">
      <a:schemeClr val="accent2">
        <a:tint val="90000"/>
      </a:schemeClr>
    </dgm:fillClrLst>
    <dgm:linClrLst meth="repeat">
      <a:schemeClr val="accent2">
        <a:tint val="90000"/>
      </a:schemeClr>
    </dgm:linClrLst>
    <dgm:effectClrLst/>
    <dgm:txLinClrLst/>
    <dgm:txFillClrLst/>
    <dgm:txEffectClrLst/>
  </dgm:styleLbl>
  <dgm:styleLbl name="parChTrans2D3">
    <dgm:fillClrLst meth="repeat">
      <a:schemeClr val="accent2">
        <a:tint val="70000"/>
      </a:schemeClr>
    </dgm:fillClrLst>
    <dgm:linClrLst meth="repeat">
      <a:schemeClr val="accent2">
        <a:tint val="70000"/>
      </a:schemeClr>
    </dgm:linClrLst>
    <dgm:effectClrLst/>
    <dgm:txLinClrLst/>
    <dgm:txFillClrLst/>
    <dgm:txEffectClrLst/>
  </dgm:styleLbl>
  <dgm:styleLbl name="parChTrans2D4">
    <dgm:fillClrLst meth="repeat">
      <a:schemeClr val="accent2">
        <a:tint val="50000"/>
      </a:schemeClr>
    </dgm:fillClrLst>
    <dgm:linClrLst meth="repeat">
      <a:schemeClr val="accent2">
        <a:tint val="50000"/>
      </a:schemeClr>
    </dgm:linClrLst>
    <dgm:effectClrLst/>
    <dgm:txLinClrLst/>
    <dgm:txFillClrLst meth="repeat">
      <a:schemeClr val="dk1"/>
    </dgm:txFillClrLst>
    <dgm:txEffectClrLst/>
  </dgm:styleLbl>
  <dgm:styleLbl name="parChTrans1D1">
    <dgm:fillClrLst meth="repeat">
      <a:schemeClr val="accent2">
        <a:shade val="80000"/>
      </a:schemeClr>
    </dgm:fillClrLst>
    <dgm:linClrLst meth="repeat">
      <a:schemeClr val="accent2">
        <a:shade val="80000"/>
      </a:schemeClr>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2">
        <a:tint val="90000"/>
      </a:schemeClr>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2">
        <a:tint val="70000"/>
      </a:schemeClr>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2">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2">
        <a:shade val="50000"/>
      </a:schemeClr>
      <a:schemeClr val="accent2">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2">
        <a:shade val="50000"/>
      </a:schemeClr>
      <a:schemeClr val="accent2">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2">
        <a:shade val="50000"/>
      </a:schemeClr>
      <a:schemeClr val="accent2">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2">
        <a:shade val="50000"/>
      </a:schemeClr>
      <a:schemeClr val="accent2">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2">
        <a:shade val="50000"/>
      </a:schemeClr>
      <a:schemeClr val="accent2">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meth="repeat">
      <a:schemeClr val="accent2">
        <a:alpha val="90000"/>
        <a:tint val="55000"/>
      </a:schemeClr>
    </dgm:fillClrLst>
    <dgm:linClrLst meth="repeat">
      <a:schemeClr val="accent2">
        <a:alpha val="90000"/>
        <a:tint val="55000"/>
      </a:schemeClr>
    </dgm:linClrLst>
    <dgm:effectClrLst/>
    <dgm:txLinClrLst/>
    <dgm:txFillClrLst meth="repeat">
      <a:schemeClr val="dk1"/>
    </dgm:txFillClrLst>
    <dgm:txEffectClrLst/>
  </dgm:styleLbl>
  <dgm:styleLbl name="alignAccFollowNode1">
    <dgm:fillClrLst meth="repeat">
      <a:schemeClr val="accent2">
        <a:alpha val="90000"/>
        <a:tint val="55000"/>
      </a:schemeClr>
    </dgm:fillClrLst>
    <dgm:linClrLst meth="repeat">
      <a:schemeClr val="accent2">
        <a:alpha val="90000"/>
        <a:tint val="55000"/>
      </a:schemeClr>
    </dgm:linClrLst>
    <dgm:effectClrLst/>
    <dgm:txLinClrLst/>
    <dgm:txFillClrLst meth="repeat">
      <a:schemeClr val="dk1"/>
    </dgm:txFillClrLst>
    <dgm:txEffectClrLst/>
  </dgm:styleLbl>
  <dgm:styleLbl name="bgAccFollowNode1">
    <dgm:fillClrLst meth="repeat">
      <a:schemeClr val="accent2">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2">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2">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2">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2">
        <a:tint val="50000"/>
      </a:schemeClr>
    </dgm:linClrLst>
    <dgm:effectClrLst/>
    <dgm:txLinClrLst/>
    <dgm:txFillClrLst meth="repeat">
      <a:schemeClr val="dk1"/>
    </dgm:txFillClrLst>
    <dgm:txEffectClrLst/>
  </dgm:styleLbl>
  <dgm:styleLbl name="bgShp">
    <dgm:fillClrLst meth="repeat">
      <a:schemeClr val="accent2">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55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5A606E1-DCC4-498D-B32A-E83981DCD3DE}" type="doc">
      <dgm:prSet loTypeId="urn:microsoft.com/office/officeart/2005/8/layout/chevron2" loCatId="list" qsTypeId="urn:microsoft.com/office/officeart/2005/8/quickstyle/simple5" qsCatId="simple" csTypeId="urn:microsoft.com/office/officeart/2005/8/colors/accent2_4" csCatId="accent2" phldr="1"/>
      <dgm:spPr/>
      <dgm:t>
        <a:bodyPr/>
        <a:lstStyle/>
        <a:p>
          <a:endParaRPr lang="es-CO"/>
        </a:p>
      </dgm:t>
    </dgm:pt>
    <dgm:pt modelId="{00A3B64F-BE70-41E2-9F16-861CE1EE320C}">
      <dgm:prSet/>
      <dgm:spPr/>
      <dgm:t>
        <a:bodyPr/>
        <a:lstStyle/>
        <a:p>
          <a:r>
            <a:rPr lang="es-CO"/>
            <a:t> VER</a:t>
          </a:r>
        </a:p>
      </dgm:t>
      <dgm:extLst>
        <a:ext uri="{E40237B7-FDA0-4F09-8148-C483321AD2D9}">
          <dgm14:cNvPr xmlns:dgm14="http://schemas.microsoft.com/office/drawing/2010/diagram" id="0" name="">
            <a:hlinkClick xmlns:r="http://schemas.openxmlformats.org/officeDocument/2006/relationships" r:id="rId1"/>
          </dgm14:cNvPr>
        </a:ext>
      </dgm:extLst>
    </dgm:pt>
    <dgm:pt modelId="{25EC7D5C-AF6A-4AA1-AB16-7B64E85DF603}" type="sibTrans" cxnId="{DFCF2C62-B6BC-424C-A4CC-F0AA17568EA9}">
      <dgm:prSet/>
      <dgm:spPr/>
      <dgm:t>
        <a:bodyPr/>
        <a:lstStyle/>
        <a:p>
          <a:endParaRPr lang="es-CO"/>
        </a:p>
      </dgm:t>
    </dgm:pt>
    <dgm:pt modelId="{485F94A2-77A6-418E-9886-452061E642B4}" type="parTrans" cxnId="{DFCF2C62-B6BC-424C-A4CC-F0AA17568EA9}">
      <dgm:prSet/>
      <dgm:spPr/>
      <dgm:t>
        <a:bodyPr/>
        <a:lstStyle/>
        <a:p>
          <a:endParaRPr lang="es-CO"/>
        </a:p>
      </dgm:t>
    </dgm:pt>
    <dgm:pt modelId="{188FD32F-7AC8-4350-AD46-79656C279675}">
      <dgm:prSet/>
      <dgm:spPr/>
      <dgm:t>
        <a:bodyPr/>
        <a:lstStyle/>
        <a:p>
          <a:r>
            <a:rPr lang="es-CO"/>
            <a:t> VER</a:t>
          </a:r>
        </a:p>
      </dgm:t>
      <dgm:extLst>
        <a:ext uri="{E40237B7-FDA0-4F09-8148-C483321AD2D9}">
          <dgm14:cNvPr xmlns:dgm14="http://schemas.microsoft.com/office/drawing/2010/diagram" id="0" name="">
            <a:hlinkClick xmlns:r="http://schemas.openxmlformats.org/officeDocument/2006/relationships" r:id="rId2"/>
          </dgm14:cNvPr>
        </a:ext>
      </dgm:extLst>
    </dgm:pt>
    <dgm:pt modelId="{1344484C-F31C-4DFC-A24D-F061BCE312D5}" type="sibTrans" cxnId="{FD7B5ADC-3A83-43DD-BAA4-789CFCA60A3D}">
      <dgm:prSet/>
      <dgm:spPr/>
      <dgm:t>
        <a:bodyPr/>
        <a:lstStyle/>
        <a:p>
          <a:endParaRPr lang="es-CO"/>
        </a:p>
      </dgm:t>
    </dgm:pt>
    <dgm:pt modelId="{1D05C4F9-182F-4E81-A296-46685EABADD3}" type="parTrans" cxnId="{FD7B5ADC-3A83-43DD-BAA4-789CFCA60A3D}">
      <dgm:prSet/>
      <dgm:spPr/>
      <dgm:t>
        <a:bodyPr/>
        <a:lstStyle/>
        <a:p>
          <a:endParaRPr lang="es-CO"/>
        </a:p>
      </dgm:t>
    </dgm:pt>
    <dgm:pt modelId="{5C1F4889-60D9-491D-BE76-75F6A4876B64}">
      <dgm:prSet/>
      <dgm:spPr/>
      <dgm:t>
        <a:bodyPr/>
        <a:lstStyle/>
        <a:p>
          <a:r>
            <a:rPr lang="es-CO"/>
            <a:t>VER</a:t>
          </a:r>
        </a:p>
      </dgm:t>
      <dgm:extLst>
        <a:ext uri="{E40237B7-FDA0-4F09-8148-C483321AD2D9}">
          <dgm14:cNvPr xmlns:dgm14="http://schemas.microsoft.com/office/drawing/2010/diagram" id="0" name="">
            <a:hlinkClick xmlns:r="http://schemas.openxmlformats.org/officeDocument/2006/relationships" r:id="rId3"/>
          </dgm14:cNvPr>
        </a:ext>
      </dgm:extLst>
    </dgm:pt>
    <dgm:pt modelId="{50D5D907-FC4D-49F2-A313-3CE7EE2F973D}" type="sibTrans" cxnId="{1CBBBBE8-7923-4A7A-8821-886EC06DBBBD}">
      <dgm:prSet/>
      <dgm:spPr/>
      <dgm:t>
        <a:bodyPr/>
        <a:lstStyle/>
        <a:p>
          <a:endParaRPr lang="es-CO"/>
        </a:p>
      </dgm:t>
    </dgm:pt>
    <dgm:pt modelId="{F73246C7-2386-4206-9A3D-3E81E36B207D}" type="parTrans" cxnId="{1CBBBBE8-7923-4A7A-8821-886EC06DBBBD}">
      <dgm:prSet/>
      <dgm:spPr/>
      <dgm:t>
        <a:bodyPr/>
        <a:lstStyle/>
        <a:p>
          <a:endParaRPr lang="es-CO"/>
        </a:p>
      </dgm:t>
    </dgm:pt>
    <dgm:pt modelId="{DF459AA6-CCB4-4370-B958-59419B0B5FF7}">
      <dgm:prSet phldrT="[Texto]"/>
      <dgm:spPr/>
      <dgm:t>
        <a:bodyPr/>
        <a:lstStyle/>
        <a:p>
          <a:r>
            <a:rPr lang="es-CO"/>
            <a:t> VER</a:t>
          </a:r>
        </a:p>
      </dgm:t>
      <dgm:extLst>
        <a:ext uri="{E40237B7-FDA0-4F09-8148-C483321AD2D9}">
          <dgm14:cNvPr xmlns:dgm14="http://schemas.microsoft.com/office/drawing/2010/diagram" id="0" name="">
            <a:hlinkClick xmlns:r="http://schemas.openxmlformats.org/officeDocument/2006/relationships" r:id="rId4"/>
          </dgm14:cNvPr>
        </a:ext>
      </dgm:extLst>
    </dgm:pt>
    <dgm:pt modelId="{711AEB4B-07DF-4E49-93F3-C63C1842C618}" type="sibTrans" cxnId="{A83D9E81-43CF-4B36-96F7-1528366CAC82}">
      <dgm:prSet/>
      <dgm:spPr/>
      <dgm:t>
        <a:bodyPr/>
        <a:lstStyle/>
        <a:p>
          <a:endParaRPr lang="es-CO"/>
        </a:p>
      </dgm:t>
    </dgm:pt>
    <dgm:pt modelId="{DE494794-C775-4BAE-8815-E4307F2DEA3C}" type="parTrans" cxnId="{A83D9E81-43CF-4B36-96F7-1528366CAC82}">
      <dgm:prSet/>
      <dgm:spPr/>
      <dgm:t>
        <a:bodyPr/>
        <a:lstStyle/>
        <a:p>
          <a:endParaRPr lang="es-CO"/>
        </a:p>
      </dgm:t>
    </dgm:pt>
    <dgm:pt modelId="{D1F498D9-BF54-48AD-BE92-8454E13EB4F3}">
      <dgm:prSet phldrT="[Texto]"/>
      <dgm:spPr/>
      <dgm:t>
        <a:bodyPr anchor="b"/>
        <a:lstStyle/>
        <a:p>
          <a:r>
            <a:rPr lang="es-CO"/>
            <a:t> VER</a:t>
          </a:r>
        </a:p>
      </dgm:t>
      <dgm:extLst>
        <a:ext uri="{E40237B7-FDA0-4F09-8148-C483321AD2D9}">
          <dgm14:cNvPr xmlns:dgm14="http://schemas.microsoft.com/office/drawing/2010/diagram" id="0" name="">
            <a:hlinkClick xmlns:r="http://schemas.openxmlformats.org/officeDocument/2006/relationships" r:id="rId5"/>
          </dgm14:cNvPr>
        </a:ext>
      </dgm:extLst>
    </dgm:pt>
    <dgm:pt modelId="{DDF78BA3-E98D-4817-96EA-E0C514EBCFB6}" type="sibTrans" cxnId="{5F2A36D0-DFEE-441B-8170-ACB2983DFDBB}">
      <dgm:prSet/>
      <dgm:spPr/>
      <dgm:t>
        <a:bodyPr/>
        <a:lstStyle/>
        <a:p>
          <a:endParaRPr lang="es-CO"/>
        </a:p>
      </dgm:t>
    </dgm:pt>
    <dgm:pt modelId="{2667A142-0AD0-427E-89A7-85E2946E48C5}" type="parTrans" cxnId="{5F2A36D0-DFEE-441B-8170-ACB2983DFDBB}">
      <dgm:prSet/>
      <dgm:spPr/>
      <dgm:t>
        <a:bodyPr/>
        <a:lstStyle/>
        <a:p>
          <a:endParaRPr lang="es-CO"/>
        </a:p>
      </dgm:t>
    </dgm:pt>
    <dgm:pt modelId="{62CCE003-32F0-4FB6-ABB2-84CA929BD43D}">
      <dgm:prSet phldrT="[Texto]"/>
      <dgm:spPr/>
      <dgm:t>
        <a:bodyPr/>
        <a:lstStyle/>
        <a:p>
          <a:r>
            <a:rPr lang="es-CO"/>
            <a:t> VER</a:t>
          </a:r>
        </a:p>
      </dgm:t>
      <dgm:extLst>
        <a:ext uri="{E40237B7-FDA0-4F09-8148-C483321AD2D9}">
          <dgm14:cNvPr xmlns:dgm14="http://schemas.microsoft.com/office/drawing/2010/diagram" id="0" name="">
            <a:hlinkClick xmlns:r="http://schemas.openxmlformats.org/officeDocument/2006/relationships" r:id="rId6"/>
          </dgm14:cNvPr>
        </a:ext>
      </dgm:extLst>
    </dgm:pt>
    <dgm:pt modelId="{9A69B6FB-52EA-437A-B9C4-4321113F9A2B}" type="sibTrans" cxnId="{6FD12B04-F8F2-4B96-8F44-2BB32E90986A}">
      <dgm:prSet/>
      <dgm:spPr/>
      <dgm:t>
        <a:bodyPr/>
        <a:lstStyle/>
        <a:p>
          <a:endParaRPr lang="es-CO"/>
        </a:p>
      </dgm:t>
    </dgm:pt>
    <dgm:pt modelId="{949BFFDA-3784-4301-9C3A-083454D5A530}" type="parTrans" cxnId="{6FD12B04-F8F2-4B96-8F44-2BB32E90986A}">
      <dgm:prSet/>
      <dgm:spPr/>
      <dgm:t>
        <a:bodyPr/>
        <a:lstStyle/>
        <a:p>
          <a:endParaRPr lang="es-CO"/>
        </a:p>
      </dgm:t>
    </dgm:pt>
    <dgm:pt modelId="{6E824792-0CC1-4F85-BBBD-A17E7AD4DD90}">
      <dgm:prSet/>
      <dgm:spPr/>
      <dgm:t>
        <a:bodyPr/>
        <a:lstStyle/>
        <a:p>
          <a:r>
            <a:rPr lang="es-CO"/>
            <a:t> VER</a:t>
          </a:r>
        </a:p>
      </dgm:t>
      <dgm:extLst>
        <a:ext uri="{E40237B7-FDA0-4F09-8148-C483321AD2D9}">
          <dgm14:cNvPr xmlns:dgm14="http://schemas.microsoft.com/office/drawing/2010/diagram" id="0" name="">
            <a:hlinkClick xmlns:r="http://schemas.openxmlformats.org/officeDocument/2006/relationships" r:id="rId1"/>
          </dgm14:cNvPr>
        </a:ext>
      </dgm:extLst>
    </dgm:pt>
    <dgm:pt modelId="{41D0E35E-C3D8-4868-8CBC-D55A6AE509C3}" type="parTrans" cxnId="{A0C86246-1B35-4B05-80CB-C67CD16ECBA2}">
      <dgm:prSet/>
      <dgm:spPr/>
      <dgm:t>
        <a:bodyPr/>
        <a:lstStyle/>
        <a:p>
          <a:endParaRPr lang="es-CO"/>
        </a:p>
      </dgm:t>
    </dgm:pt>
    <dgm:pt modelId="{55ECC96C-964B-4C95-9E4D-E5172F614AE8}" type="sibTrans" cxnId="{A0C86246-1B35-4B05-80CB-C67CD16ECBA2}">
      <dgm:prSet/>
      <dgm:spPr/>
      <dgm:t>
        <a:bodyPr/>
        <a:lstStyle/>
        <a:p>
          <a:endParaRPr lang="es-CO"/>
        </a:p>
      </dgm:t>
    </dgm:pt>
    <dgm:pt modelId="{473839AF-5531-4E2E-A1F0-D7D2CA5EA174}" type="pres">
      <dgm:prSet presAssocID="{C5A606E1-DCC4-498D-B32A-E83981DCD3DE}" presName="linearFlow" presStyleCnt="0">
        <dgm:presLayoutVars>
          <dgm:dir/>
          <dgm:animLvl val="lvl"/>
          <dgm:resizeHandles val="exact"/>
        </dgm:presLayoutVars>
      </dgm:prSet>
      <dgm:spPr/>
      <dgm:t>
        <a:bodyPr/>
        <a:lstStyle/>
        <a:p>
          <a:endParaRPr lang="es-CO"/>
        </a:p>
      </dgm:t>
    </dgm:pt>
    <dgm:pt modelId="{D2A636C1-705D-4831-8177-1ECAD5256D3F}" type="pres">
      <dgm:prSet presAssocID="{D1F498D9-BF54-48AD-BE92-8454E13EB4F3}" presName="composite" presStyleCnt="0"/>
      <dgm:spPr/>
    </dgm:pt>
    <dgm:pt modelId="{112F95A4-284C-47D3-9883-FB65DB52CB9B}" type="pres">
      <dgm:prSet presAssocID="{D1F498D9-BF54-48AD-BE92-8454E13EB4F3}" presName="parentText" presStyleLbl="alignNode1" presStyleIdx="0" presStyleCnt="7">
        <dgm:presLayoutVars>
          <dgm:chMax val="1"/>
          <dgm:bulletEnabled val="1"/>
        </dgm:presLayoutVars>
      </dgm:prSet>
      <dgm:spPr/>
      <dgm:t>
        <a:bodyPr/>
        <a:lstStyle/>
        <a:p>
          <a:endParaRPr lang="es-CO"/>
        </a:p>
      </dgm:t>
    </dgm:pt>
    <dgm:pt modelId="{DC53557A-A441-4375-94DC-05BD41589481}" type="pres">
      <dgm:prSet presAssocID="{D1F498D9-BF54-48AD-BE92-8454E13EB4F3}" presName="descendantText" presStyleLbl="alignAcc1" presStyleIdx="0" presStyleCnt="7" custFlipHor="1" custScaleY="100000">
        <dgm:presLayoutVars>
          <dgm:bulletEnabled val="1"/>
        </dgm:presLayoutVars>
      </dgm:prSet>
      <dgm:spPr/>
      <dgm:extLst>
        <a:ext uri="{E40237B7-FDA0-4F09-8148-C483321AD2D9}">
          <dgm14:cNvPr xmlns:dgm14="http://schemas.microsoft.com/office/drawing/2010/diagram" id="0" name="">
            <a:hlinkClick xmlns:r="http://schemas.openxmlformats.org/officeDocument/2006/relationships" r:id="rId5"/>
          </dgm14:cNvPr>
        </a:ext>
      </dgm:extLst>
    </dgm:pt>
    <dgm:pt modelId="{8CA479DC-C16D-40F0-8C60-CEB4AC9557F1}" type="pres">
      <dgm:prSet presAssocID="{DDF78BA3-E98D-4817-96EA-E0C514EBCFB6}" presName="sp" presStyleCnt="0"/>
      <dgm:spPr/>
    </dgm:pt>
    <dgm:pt modelId="{740817C5-E43B-4F70-98FD-1BA479DF1194}" type="pres">
      <dgm:prSet presAssocID="{62CCE003-32F0-4FB6-ABB2-84CA929BD43D}" presName="composite" presStyleCnt="0"/>
      <dgm:spPr/>
    </dgm:pt>
    <dgm:pt modelId="{316A6952-D3F8-42BB-878F-063C82C9314F}" type="pres">
      <dgm:prSet presAssocID="{62CCE003-32F0-4FB6-ABB2-84CA929BD43D}" presName="parentText" presStyleLbl="alignNode1" presStyleIdx="1" presStyleCnt="7">
        <dgm:presLayoutVars>
          <dgm:chMax val="1"/>
          <dgm:bulletEnabled val="1"/>
        </dgm:presLayoutVars>
      </dgm:prSet>
      <dgm:spPr/>
      <dgm:t>
        <a:bodyPr/>
        <a:lstStyle/>
        <a:p>
          <a:endParaRPr lang="es-CO"/>
        </a:p>
      </dgm:t>
    </dgm:pt>
    <dgm:pt modelId="{82E427AC-2540-484D-8968-D68AD8C4F0B1}" type="pres">
      <dgm:prSet presAssocID="{62CCE003-32F0-4FB6-ABB2-84CA929BD43D}" presName="descendantText" presStyleLbl="alignAcc1" presStyleIdx="1" presStyleCnt="7">
        <dgm:presLayoutVars>
          <dgm:bulletEnabled val="1"/>
        </dgm:presLayoutVars>
      </dgm:prSet>
      <dgm:spPr/>
    </dgm:pt>
    <dgm:pt modelId="{D8AB2567-1DB6-46B2-BA00-45610F484339}" type="pres">
      <dgm:prSet presAssocID="{9A69B6FB-52EA-437A-B9C4-4321113F9A2B}" presName="sp" presStyleCnt="0"/>
      <dgm:spPr/>
    </dgm:pt>
    <dgm:pt modelId="{04682336-6D61-4D60-97FA-512F00E39B38}" type="pres">
      <dgm:prSet presAssocID="{DF459AA6-CCB4-4370-B958-59419B0B5FF7}" presName="composite" presStyleCnt="0"/>
      <dgm:spPr/>
    </dgm:pt>
    <dgm:pt modelId="{16A7B365-D624-4DDA-9052-7E1642B528C7}" type="pres">
      <dgm:prSet presAssocID="{DF459AA6-CCB4-4370-B958-59419B0B5FF7}" presName="parentText" presStyleLbl="alignNode1" presStyleIdx="2" presStyleCnt="7">
        <dgm:presLayoutVars>
          <dgm:chMax val="1"/>
          <dgm:bulletEnabled val="1"/>
        </dgm:presLayoutVars>
      </dgm:prSet>
      <dgm:spPr/>
      <dgm:t>
        <a:bodyPr/>
        <a:lstStyle/>
        <a:p>
          <a:endParaRPr lang="es-CO"/>
        </a:p>
      </dgm:t>
    </dgm:pt>
    <dgm:pt modelId="{892B9856-67BC-4E47-AC56-0B1DD15D8AFA}" type="pres">
      <dgm:prSet presAssocID="{DF459AA6-CCB4-4370-B958-59419B0B5FF7}" presName="descendantText" presStyleLbl="alignAcc1" presStyleIdx="2" presStyleCnt="7">
        <dgm:presLayoutVars>
          <dgm:bulletEnabled val="1"/>
        </dgm:presLayoutVars>
      </dgm:prSet>
      <dgm:spPr/>
    </dgm:pt>
    <dgm:pt modelId="{DE97D296-8694-4557-A3E0-AF0D6E5E0F8B}" type="pres">
      <dgm:prSet presAssocID="{711AEB4B-07DF-4E49-93F3-C63C1842C618}" presName="sp" presStyleCnt="0"/>
      <dgm:spPr/>
    </dgm:pt>
    <dgm:pt modelId="{B4F00BE6-A5E3-46C6-81A0-0065565AEC58}" type="pres">
      <dgm:prSet presAssocID="{5C1F4889-60D9-491D-BE76-75F6A4876B64}" presName="composite" presStyleCnt="0"/>
      <dgm:spPr/>
    </dgm:pt>
    <dgm:pt modelId="{5320E90E-8661-40DA-98F1-9AE3CCEE6D2C}" type="pres">
      <dgm:prSet presAssocID="{5C1F4889-60D9-491D-BE76-75F6A4876B64}" presName="parentText" presStyleLbl="alignNode1" presStyleIdx="3" presStyleCnt="7">
        <dgm:presLayoutVars>
          <dgm:chMax val="1"/>
          <dgm:bulletEnabled val="1"/>
        </dgm:presLayoutVars>
      </dgm:prSet>
      <dgm:spPr/>
      <dgm:t>
        <a:bodyPr/>
        <a:lstStyle/>
        <a:p>
          <a:endParaRPr lang="es-CO"/>
        </a:p>
      </dgm:t>
    </dgm:pt>
    <dgm:pt modelId="{B5FB524F-4981-49E6-B27A-992B7C94BA8B}" type="pres">
      <dgm:prSet presAssocID="{5C1F4889-60D9-491D-BE76-75F6A4876B64}" presName="descendantText" presStyleLbl="alignAcc1" presStyleIdx="3" presStyleCnt="7">
        <dgm:presLayoutVars>
          <dgm:bulletEnabled val="1"/>
        </dgm:presLayoutVars>
      </dgm:prSet>
      <dgm:spPr/>
    </dgm:pt>
    <dgm:pt modelId="{FAC4D88A-66C4-457D-8477-5972AC3DFA8A}" type="pres">
      <dgm:prSet presAssocID="{50D5D907-FC4D-49F2-A313-3CE7EE2F973D}" presName="sp" presStyleCnt="0"/>
      <dgm:spPr/>
    </dgm:pt>
    <dgm:pt modelId="{82B901C6-93F6-48B7-9D1D-D0ABCFCBF279}" type="pres">
      <dgm:prSet presAssocID="{188FD32F-7AC8-4350-AD46-79656C279675}" presName="composite" presStyleCnt="0"/>
      <dgm:spPr/>
    </dgm:pt>
    <dgm:pt modelId="{B63AF885-844A-44DE-955B-3C8B8BCFF8A7}" type="pres">
      <dgm:prSet presAssocID="{188FD32F-7AC8-4350-AD46-79656C279675}" presName="parentText" presStyleLbl="alignNode1" presStyleIdx="4" presStyleCnt="7">
        <dgm:presLayoutVars>
          <dgm:chMax val="1"/>
          <dgm:bulletEnabled val="1"/>
        </dgm:presLayoutVars>
      </dgm:prSet>
      <dgm:spPr/>
      <dgm:t>
        <a:bodyPr/>
        <a:lstStyle/>
        <a:p>
          <a:endParaRPr lang="es-CO"/>
        </a:p>
      </dgm:t>
    </dgm:pt>
    <dgm:pt modelId="{417C265E-082F-46D6-9F13-F5918E9590F2}" type="pres">
      <dgm:prSet presAssocID="{188FD32F-7AC8-4350-AD46-79656C279675}" presName="descendantText" presStyleLbl="alignAcc1" presStyleIdx="4" presStyleCnt="7">
        <dgm:presLayoutVars>
          <dgm:bulletEnabled val="1"/>
        </dgm:presLayoutVars>
      </dgm:prSet>
      <dgm:spPr/>
    </dgm:pt>
    <dgm:pt modelId="{53B433DB-1ACD-47B4-87E2-154676CF1CF6}" type="pres">
      <dgm:prSet presAssocID="{1344484C-F31C-4DFC-A24D-F061BCE312D5}" presName="sp" presStyleCnt="0"/>
      <dgm:spPr/>
    </dgm:pt>
    <dgm:pt modelId="{2075AEFA-E23A-46D3-8EC5-A5AF4B09F8D0}" type="pres">
      <dgm:prSet presAssocID="{00A3B64F-BE70-41E2-9F16-861CE1EE320C}" presName="composite" presStyleCnt="0"/>
      <dgm:spPr/>
    </dgm:pt>
    <dgm:pt modelId="{CE5B6113-BECE-4C8B-B157-7EA058FF7FDA}" type="pres">
      <dgm:prSet presAssocID="{00A3B64F-BE70-41E2-9F16-861CE1EE320C}" presName="parentText" presStyleLbl="alignNode1" presStyleIdx="5" presStyleCnt="7">
        <dgm:presLayoutVars>
          <dgm:chMax val="1"/>
          <dgm:bulletEnabled val="1"/>
        </dgm:presLayoutVars>
      </dgm:prSet>
      <dgm:spPr/>
      <dgm:t>
        <a:bodyPr/>
        <a:lstStyle/>
        <a:p>
          <a:endParaRPr lang="es-CO"/>
        </a:p>
      </dgm:t>
    </dgm:pt>
    <dgm:pt modelId="{93AC647E-876D-4EF2-B659-EBC5807FFDFD}" type="pres">
      <dgm:prSet presAssocID="{00A3B64F-BE70-41E2-9F16-861CE1EE320C}" presName="descendantText" presStyleLbl="alignAcc1" presStyleIdx="5" presStyleCnt="7">
        <dgm:presLayoutVars>
          <dgm:bulletEnabled val="1"/>
        </dgm:presLayoutVars>
      </dgm:prSet>
      <dgm:spPr/>
    </dgm:pt>
    <dgm:pt modelId="{298EAF1E-F4F1-4DE1-BFD4-B8D1CE7B5034}" type="pres">
      <dgm:prSet presAssocID="{25EC7D5C-AF6A-4AA1-AB16-7B64E85DF603}" presName="sp" presStyleCnt="0"/>
      <dgm:spPr/>
    </dgm:pt>
    <dgm:pt modelId="{B570F173-BC45-40A8-A26B-A50AFE62D308}" type="pres">
      <dgm:prSet presAssocID="{6E824792-0CC1-4F85-BBBD-A17E7AD4DD90}" presName="composite" presStyleCnt="0"/>
      <dgm:spPr/>
    </dgm:pt>
    <dgm:pt modelId="{D1480AF9-C1BA-4F81-BFEB-1FA4A62D7485}" type="pres">
      <dgm:prSet presAssocID="{6E824792-0CC1-4F85-BBBD-A17E7AD4DD90}" presName="parentText" presStyleLbl="alignNode1" presStyleIdx="6" presStyleCnt="7">
        <dgm:presLayoutVars>
          <dgm:chMax val="1"/>
          <dgm:bulletEnabled val="1"/>
        </dgm:presLayoutVars>
      </dgm:prSet>
      <dgm:spPr/>
      <dgm:t>
        <a:bodyPr/>
        <a:lstStyle/>
        <a:p>
          <a:endParaRPr lang="es-CO"/>
        </a:p>
      </dgm:t>
    </dgm:pt>
    <dgm:pt modelId="{95FF19A6-7677-4E13-B3B5-506A6E80FA68}" type="pres">
      <dgm:prSet presAssocID="{6E824792-0CC1-4F85-BBBD-A17E7AD4DD90}" presName="descendantText" presStyleLbl="alignAcc1" presStyleIdx="6" presStyleCnt="7">
        <dgm:presLayoutVars>
          <dgm:bulletEnabled val="1"/>
        </dgm:presLayoutVars>
      </dgm:prSet>
      <dgm:spPr/>
    </dgm:pt>
  </dgm:ptLst>
  <dgm:cxnLst>
    <dgm:cxn modelId="{DFCF2C62-B6BC-424C-A4CC-F0AA17568EA9}" srcId="{C5A606E1-DCC4-498D-B32A-E83981DCD3DE}" destId="{00A3B64F-BE70-41E2-9F16-861CE1EE320C}" srcOrd="5" destOrd="0" parTransId="{485F94A2-77A6-418E-9886-452061E642B4}" sibTransId="{25EC7D5C-AF6A-4AA1-AB16-7B64E85DF603}"/>
    <dgm:cxn modelId="{A83D9E81-43CF-4B36-96F7-1528366CAC82}" srcId="{C5A606E1-DCC4-498D-B32A-E83981DCD3DE}" destId="{DF459AA6-CCB4-4370-B958-59419B0B5FF7}" srcOrd="2" destOrd="0" parTransId="{DE494794-C775-4BAE-8815-E4307F2DEA3C}" sibTransId="{711AEB4B-07DF-4E49-93F3-C63C1842C618}"/>
    <dgm:cxn modelId="{0E7BF5F4-D29B-4435-9225-3FCD70280BD7}" type="presOf" srcId="{C5A606E1-DCC4-498D-B32A-E83981DCD3DE}" destId="{473839AF-5531-4E2E-A1F0-D7D2CA5EA174}" srcOrd="0" destOrd="0" presId="urn:microsoft.com/office/officeart/2005/8/layout/chevron2"/>
    <dgm:cxn modelId="{94D28D74-1A96-40BB-BDD2-3E994275E31E}" type="presOf" srcId="{6E824792-0CC1-4F85-BBBD-A17E7AD4DD90}" destId="{D1480AF9-C1BA-4F81-BFEB-1FA4A62D7485}" srcOrd="0" destOrd="0" presId="urn:microsoft.com/office/officeart/2005/8/layout/chevron2"/>
    <dgm:cxn modelId="{90BED083-E362-47D2-8072-2D1603D6B08A}" type="presOf" srcId="{62CCE003-32F0-4FB6-ABB2-84CA929BD43D}" destId="{316A6952-D3F8-42BB-878F-063C82C9314F}" srcOrd="0" destOrd="0" presId="urn:microsoft.com/office/officeart/2005/8/layout/chevron2"/>
    <dgm:cxn modelId="{5CAB5F52-E9E7-42ED-AC33-F0E2C07893CE}" type="presOf" srcId="{D1F498D9-BF54-48AD-BE92-8454E13EB4F3}" destId="{112F95A4-284C-47D3-9883-FB65DB52CB9B}" srcOrd="0" destOrd="0" presId="urn:microsoft.com/office/officeart/2005/8/layout/chevron2"/>
    <dgm:cxn modelId="{FD7B5ADC-3A83-43DD-BAA4-789CFCA60A3D}" srcId="{C5A606E1-DCC4-498D-B32A-E83981DCD3DE}" destId="{188FD32F-7AC8-4350-AD46-79656C279675}" srcOrd="4" destOrd="0" parTransId="{1D05C4F9-182F-4E81-A296-46685EABADD3}" sibTransId="{1344484C-F31C-4DFC-A24D-F061BCE312D5}"/>
    <dgm:cxn modelId="{40732AC6-CB08-4F70-8E4A-68CA08BC33EF}" type="presOf" srcId="{DF459AA6-CCB4-4370-B958-59419B0B5FF7}" destId="{16A7B365-D624-4DDA-9052-7E1642B528C7}" srcOrd="0" destOrd="0" presId="urn:microsoft.com/office/officeart/2005/8/layout/chevron2"/>
    <dgm:cxn modelId="{5F2A36D0-DFEE-441B-8170-ACB2983DFDBB}" srcId="{C5A606E1-DCC4-498D-B32A-E83981DCD3DE}" destId="{D1F498D9-BF54-48AD-BE92-8454E13EB4F3}" srcOrd="0" destOrd="0" parTransId="{2667A142-0AD0-427E-89A7-85E2946E48C5}" sibTransId="{DDF78BA3-E98D-4817-96EA-E0C514EBCFB6}"/>
    <dgm:cxn modelId="{2430E2EA-A9D4-47AC-B7C0-B3A01BE37DB9}" type="presOf" srcId="{188FD32F-7AC8-4350-AD46-79656C279675}" destId="{B63AF885-844A-44DE-955B-3C8B8BCFF8A7}" srcOrd="0" destOrd="0" presId="urn:microsoft.com/office/officeart/2005/8/layout/chevron2"/>
    <dgm:cxn modelId="{04E0F455-5264-4E21-971C-63BAAAF9AA47}" type="presOf" srcId="{00A3B64F-BE70-41E2-9F16-861CE1EE320C}" destId="{CE5B6113-BECE-4C8B-B157-7EA058FF7FDA}" srcOrd="0" destOrd="0" presId="urn:microsoft.com/office/officeart/2005/8/layout/chevron2"/>
    <dgm:cxn modelId="{F0CD6AB8-EF21-4EDC-A39E-88DF443FCAF0}" type="presOf" srcId="{5C1F4889-60D9-491D-BE76-75F6A4876B64}" destId="{5320E90E-8661-40DA-98F1-9AE3CCEE6D2C}" srcOrd="0" destOrd="0" presId="urn:microsoft.com/office/officeart/2005/8/layout/chevron2"/>
    <dgm:cxn modelId="{1CBBBBE8-7923-4A7A-8821-886EC06DBBBD}" srcId="{C5A606E1-DCC4-498D-B32A-E83981DCD3DE}" destId="{5C1F4889-60D9-491D-BE76-75F6A4876B64}" srcOrd="3" destOrd="0" parTransId="{F73246C7-2386-4206-9A3D-3E81E36B207D}" sibTransId="{50D5D907-FC4D-49F2-A313-3CE7EE2F973D}"/>
    <dgm:cxn modelId="{6FD12B04-F8F2-4B96-8F44-2BB32E90986A}" srcId="{C5A606E1-DCC4-498D-B32A-E83981DCD3DE}" destId="{62CCE003-32F0-4FB6-ABB2-84CA929BD43D}" srcOrd="1" destOrd="0" parTransId="{949BFFDA-3784-4301-9C3A-083454D5A530}" sibTransId="{9A69B6FB-52EA-437A-B9C4-4321113F9A2B}"/>
    <dgm:cxn modelId="{A0C86246-1B35-4B05-80CB-C67CD16ECBA2}" srcId="{C5A606E1-DCC4-498D-B32A-E83981DCD3DE}" destId="{6E824792-0CC1-4F85-BBBD-A17E7AD4DD90}" srcOrd="6" destOrd="0" parTransId="{41D0E35E-C3D8-4868-8CBC-D55A6AE509C3}" sibTransId="{55ECC96C-964B-4C95-9E4D-E5172F614AE8}"/>
    <dgm:cxn modelId="{F95CEB4F-F72C-437D-9368-DB3929BFFE7B}" type="presParOf" srcId="{473839AF-5531-4E2E-A1F0-D7D2CA5EA174}" destId="{D2A636C1-705D-4831-8177-1ECAD5256D3F}" srcOrd="0" destOrd="0" presId="urn:microsoft.com/office/officeart/2005/8/layout/chevron2"/>
    <dgm:cxn modelId="{BE02ABE5-63AB-47B7-8E57-EDAD1C9D8CB4}" type="presParOf" srcId="{D2A636C1-705D-4831-8177-1ECAD5256D3F}" destId="{112F95A4-284C-47D3-9883-FB65DB52CB9B}" srcOrd="0" destOrd="0" presId="urn:microsoft.com/office/officeart/2005/8/layout/chevron2"/>
    <dgm:cxn modelId="{2BB59363-D77F-42D7-9D3F-87AD3C7AD987}" type="presParOf" srcId="{D2A636C1-705D-4831-8177-1ECAD5256D3F}" destId="{DC53557A-A441-4375-94DC-05BD41589481}" srcOrd="1" destOrd="0" presId="urn:microsoft.com/office/officeart/2005/8/layout/chevron2"/>
    <dgm:cxn modelId="{DEC8C088-E301-4376-A00A-E96B2AA62438}" type="presParOf" srcId="{473839AF-5531-4E2E-A1F0-D7D2CA5EA174}" destId="{8CA479DC-C16D-40F0-8C60-CEB4AC9557F1}" srcOrd="1" destOrd="0" presId="urn:microsoft.com/office/officeart/2005/8/layout/chevron2"/>
    <dgm:cxn modelId="{E38DFE16-4183-49D1-9A91-A850B8B164B1}" type="presParOf" srcId="{473839AF-5531-4E2E-A1F0-D7D2CA5EA174}" destId="{740817C5-E43B-4F70-98FD-1BA479DF1194}" srcOrd="2" destOrd="0" presId="urn:microsoft.com/office/officeart/2005/8/layout/chevron2"/>
    <dgm:cxn modelId="{18F3D73C-915D-48A8-9CFF-7226EEA1642F}" type="presParOf" srcId="{740817C5-E43B-4F70-98FD-1BA479DF1194}" destId="{316A6952-D3F8-42BB-878F-063C82C9314F}" srcOrd="0" destOrd="0" presId="urn:microsoft.com/office/officeart/2005/8/layout/chevron2"/>
    <dgm:cxn modelId="{8B3EC716-5898-4A3C-8A79-89064579A10A}" type="presParOf" srcId="{740817C5-E43B-4F70-98FD-1BA479DF1194}" destId="{82E427AC-2540-484D-8968-D68AD8C4F0B1}" srcOrd="1" destOrd="0" presId="urn:microsoft.com/office/officeart/2005/8/layout/chevron2"/>
    <dgm:cxn modelId="{F9F4C2C5-B586-424E-AE2F-476FA6C87CDC}" type="presParOf" srcId="{473839AF-5531-4E2E-A1F0-D7D2CA5EA174}" destId="{D8AB2567-1DB6-46B2-BA00-45610F484339}" srcOrd="3" destOrd="0" presId="urn:microsoft.com/office/officeart/2005/8/layout/chevron2"/>
    <dgm:cxn modelId="{DD1380DF-B02C-426E-94F3-816A0D41AEC9}" type="presParOf" srcId="{473839AF-5531-4E2E-A1F0-D7D2CA5EA174}" destId="{04682336-6D61-4D60-97FA-512F00E39B38}" srcOrd="4" destOrd="0" presId="urn:microsoft.com/office/officeart/2005/8/layout/chevron2"/>
    <dgm:cxn modelId="{15101379-86F6-49E9-A2CD-BB860F1548DE}" type="presParOf" srcId="{04682336-6D61-4D60-97FA-512F00E39B38}" destId="{16A7B365-D624-4DDA-9052-7E1642B528C7}" srcOrd="0" destOrd="0" presId="urn:microsoft.com/office/officeart/2005/8/layout/chevron2"/>
    <dgm:cxn modelId="{445AB57A-24BC-49E8-BC79-E1C263CAD0BA}" type="presParOf" srcId="{04682336-6D61-4D60-97FA-512F00E39B38}" destId="{892B9856-67BC-4E47-AC56-0B1DD15D8AFA}" srcOrd="1" destOrd="0" presId="urn:microsoft.com/office/officeart/2005/8/layout/chevron2"/>
    <dgm:cxn modelId="{E391B2F3-4496-4A6C-9231-3BDF782D0FB1}" type="presParOf" srcId="{473839AF-5531-4E2E-A1F0-D7D2CA5EA174}" destId="{DE97D296-8694-4557-A3E0-AF0D6E5E0F8B}" srcOrd="5" destOrd="0" presId="urn:microsoft.com/office/officeart/2005/8/layout/chevron2"/>
    <dgm:cxn modelId="{199AB702-F0AA-4FB3-905E-289B042CD596}" type="presParOf" srcId="{473839AF-5531-4E2E-A1F0-D7D2CA5EA174}" destId="{B4F00BE6-A5E3-46C6-81A0-0065565AEC58}" srcOrd="6" destOrd="0" presId="urn:microsoft.com/office/officeart/2005/8/layout/chevron2"/>
    <dgm:cxn modelId="{74038AE8-3E4B-4FC8-BDAB-236700A69CEF}" type="presParOf" srcId="{B4F00BE6-A5E3-46C6-81A0-0065565AEC58}" destId="{5320E90E-8661-40DA-98F1-9AE3CCEE6D2C}" srcOrd="0" destOrd="0" presId="urn:microsoft.com/office/officeart/2005/8/layout/chevron2"/>
    <dgm:cxn modelId="{758BDCDE-D700-4570-AED7-849AD3224954}" type="presParOf" srcId="{B4F00BE6-A5E3-46C6-81A0-0065565AEC58}" destId="{B5FB524F-4981-49E6-B27A-992B7C94BA8B}" srcOrd="1" destOrd="0" presId="urn:microsoft.com/office/officeart/2005/8/layout/chevron2"/>
    <dgm:cxn modelId="{F8209754-C168-424F-88C8-0AADFF7F3272}" type="presParOf" srcId="{473839AF-5531-4E2E-A1F0-D7D2CA5EA174}" destId="{FAC4D88A-66C4-457D-8477-5972AC3DFA8A}" srcOrd="7" destOrd="0" presId="urn:microsoft.com/office/officeart/2005/8/layout/chevron2"/>
    <dgm:cxn modelId="{3EC7D0B0-1584-49F5-989E-FF626CCEEAAC}" type="presParOf" srcId="{473839AF-5531-4E2E-A1F0-D7D2CA5EA174}" destId="{82B901C6-93F6-48B7-9D1D-D0ABCFCBF279}" srcOrd="8" destOrd="0" presId="urn:microsoft.com/office/officeart/2005/8/layout/chevron2"/>
    <dgm:cxn modelId="{17772471-5DC7-40C0-9301-38520C205D18}" type="presParOf" srcId="{82B901C6-93F6-48B7-9D1D-D0ABCFCBF279}" destId="{B63AF885-844A-44DE-955B-3C8B8BCFF8A7}" srcOrd="0" destOrd="0" presId="urn:microsoft.com/office/officeart/2005/8/layout/chevron2"/>
    <dgm:cxn modelId="{7F3EE5DD-D36B-48EB-BED7-62FB5E6C0F87}" type="presParOf" srcId="{82B901C6-93F6-48B7-9D1D-D0ABCFCBF279}" destId="{417C265E-082F-46D6-9F13-F5918E9590F2}" srcOrd="1" destOrd="0" presId="urn:microsoft.com/office/officeart/2005/8/layout/chevron2"/>
    <dgm:cxn modelId="{BA6B495A-9DD1-4CD1-9BB9-D262830D4D2F}" type="presParOf" srcId="{473839AF-5531-4E2E-A1F0-D7D2CA5EA174}" destId="{53B433DB-1ACD-47B4-87E2-154676CF1CF6}" srcOrd="9" destOrd="0" presId="urn:microsoft.com/office/officeart/2005/8/layout/chevron2"/>
    <dgm:cxn modelId="{B220FD51-F703-4409-80A2-73D7E5BD26EC}" type="presParOf" srcId="{473839AF-5531-4E2E-A1F0-D7D2CA5EA174}" destId="{2075AEFA-E23A-46D3-8EC5-A5AF4B09F8D0}" srcOrd="10" destOrd="0" presId="urn:microsoft.com/office/officeart/2005/8/layout/chevron2"/>
    <dgm:cxn modelId="{3B039919-A3EC-45AB-9F83-42746A93903E}" type="presParOf" srcId="{2075AEFA-E23A-46D3-8EC5-A5AF4B09F8D0}" destId="{CE5B6113-BECE-4C8B-B157-7EA058FF7FDA}" srcOrd="0" destOrd="0" presId="urn:microsoft.com/office/officeart/2005/8/layout/chevron2"/>
    <dgm:cxn modelId="{44FDB3FC-8A7F-4F94-BA26-4F1B24AFFE0E}" type="presParOf" srcId="{2075AEFA-E23A-46D3-8EC5-A5AF4B09F8D0}" destId="{93AC647E-876D-4EF2-B659-EBC5807FFDFD}" srcOrd="1" destOrd="0" presId="urn:microsoft.com/office/officeart/2005/8/layout/chevron2"/>
    <dgm:cxn modelId="{66631188-C614-4369-A5FA-304EE5D901CF}" type="presParOf" srcId="{473839AF-5531-4E2E-A1F0-D7D2CA5EA174}" destId="{298EAF1E-F4F1-4DE1-BFD4-B8D1CE7B5034}" srcOrd="11" destOrd="0" presId="urn:microsoft.com/office/officeart/2005/8/layout/chevron2"/>
    <dgm:cxn modelId="{A19301BF-1492-4070-8696-85A08FB973BC}" type="presParOf" srcId="{473839AF-5531-4E2E-A1F0-D7D2CA5EA174}" destId="{B570F173-BC45-40A8-A26B-A50AFE62D308}" srcOrd="12" destOrd="0" presId="urn:microsoft.com/office/officeart/2005/8/layout/chevron2"/>
    <dgm:cxn modelId="{F325FDC1-F423-4FDE-934D-14C9A4698A7A}" type="presParOf" srcId="{B570F173-BC45-40A8-A26B-A50AFE62D308}" destId="{D1480AF9-C1BA-4F81-BFEB-1FA4A62D7485}" srcOrd="0" destOrd="0" presId="urn:microsoft.com/office/officeart/2005/8/layout/chevron2"/>
    <dgm:cxn modelId="{2577C1FC-B553-44A1-9FA5-C33CDFE3F0A2}" type="presParOf" srcId="{B570F173-BC45-40A8-A26B-A50AFE62D308}" destId="{95FF19A6-7677-4E13-B3B5-506A6E80FA68}" srcOrd="1" destOrd="0" presId="urn:microsoft.com/office/officeart/2005/8/layout/chevron2"/>
  </dgm:cxnLst>
  <dgm:bg/>
  <dgm:whole/>
  <dgm:extLst>
    <a:ext uri="http://schemas.microsoft.com/office/drawing/2008/diagram">
      <dsp:dataModelExt xmlns:dsp="http://schemas.microsoft.com/office/drawing/2008/diagram" relId="rId6" minVer="http://schemas.openxmlformats.org/drawingml/2006/diagram"/>
    </a:ext>
    <a:ext uri="{C62137D5-CB1D-491B-B009-E17868A290BF}">
      <dgm14:recolorImg xmlns:dgm14="http://schemas.microsoft.com/office/drawing/2010/diagram" val="1"/>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12F95A4-284C-47D3-9883-FB65DB52CB9B}">
      <dsp:nvSpPr>
        <dsp:cNvPr id="0" name=""/>
        <dsp:cNvSpPr/>
      </dsp:nvSpPr>
      <dsp:spPr>
        <a:xfrm rot="5400000">
          <a:off x="-86586" y="89107"/>
          <a:ext cx="577243" cy="404070"/>
        </a:xfrm>
        <a:prstGeom prst="chevron">
          <a:avLst/>
        </a:prstGeom>
        <a:gradFill rotWithShape="0">
          <a:gsLst>
            <a:gs pos="0">
              <a:schemeClr val="accent2">
                <a:shade val="50000"/>
                <a:hueOff val="0"/>
                <a:satOff val="0"/>
                <a:lumOff val="0"/>
                <a:alphaOff val="0"/>
                <a:satMod val="103000"/>
                <a:lumMod val="102000"/>
                <a:tint val="94000"/>
              </a:schemeClr>
            </a:gs>
            <a:gs pos="50000">
              <a:schemeClr val="accent2">
                <a:shade val="50000"/>
                <a:hueOff val="0"/>
                <a:satOff val="0"/>
                <a:lumOff val="0"/>
                <a:alphaOff val="0"/>
                <a:satMod val="110000"/>
                <a:lumMod val="100000"/>
                <a:shade val="100000"/>
              </a:schemeClr>
            </a:gs>
            <a:gs pos="100000">
              <a:schemeClr val="accent2">
                <a:shade val="50000"/>
                <a:hueOff val="0"/>
                <a:satOff val="0"/>
                <a:lumOff val="0"/>
                <a:alphaOff val="0"/>
                <a:lumMod val="99000"/>
                <a:satMod val="120000"/>
                <a:shade val="78000"/>
              </a:schemeClr>
            </a:gs>
          </a:gsLst>
          <a:lin ang="5400000" scaled="0"/>
        </a:gradFill>
        <a:ln w="6350" cap="flat" cmpd="sng" algn="ctr">
          <a:solidFill>
            <a:schemeClr val="accent2">
              <a:shade val="50000"/>
              <a:hueOff val="0"/>
              <a:satOff val="0"/>
              <a:lumOff val="0"/>
              <a:alphaOff val="0"/>
            </a:schemeClr>
          </a:solidFill>
          <a:prstDash val="solid"/>
          <a:miter lim="800000"/>
        </a:ln>
        <a:effectLst>
          <a:outerShdw blurRad="57150" dist="19050" dir="5400000" algn="ctr" rotWithShape="0">
            <a:srgbClr val="000000">
              <a:alpha val="63000"/>
            </a:srgbClr>
          </a:outerShdw>
        </a:effectLst>
      </dsp:spPr>
      <dsp:style>
        <a:lnRef idx="1">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b" anchorCtr="0">
          <a:noAutofit/>
        </a:bodyPr>
        <a:lstStyle/>
        <a:p>
          <a:pPr lvl="0" algn="ctr" defTabSz="488950">
            <a:lnSpc>
              <a:spcPct val="90000"/>
            </a:lnSpc>
            <a:spcBef>
              <a:spcPct val="0"/>
            </a:spcBef>
            <a:spcAft>
              <a:spcPct val="35000"/>
            </a:spcAft>
          </a:pPr>
          <a:r>
            <a:rPr lang="es-CO" sz="1100" kern="1200"/>
            <a:t> VER</a:t>
          </a:r>
        </a:p>
      </dsp:txBody>
      <dsp:txXfrm rot="-5400000">
        <a:off x="1" y="204555"/>
        <a:ext cx="404070" cy="173173"/>
      </dsp:txXfrm>
    </dsp:sp>
    <dsp:sp modelId="{DC53557A-A441-4375-94DC-05BD41589481}">
      <dsp:nvSpPr>
        <dsp:cNvPr id="0" name=""/>
        <dsp:cNvSpPr/>
      </dsp:nvSpPr>
      <dsp:spPr>
        <a:xfrm rot="16200000" flipH="1">
          <a:off x="2628515" y="-2221923"/>
          <a:ext cx="375208" cy="4824097"/>
        </a:xfrm>
        <a:prstGeom prst="round2SameRect">
          <a:avLst/>
        </a:prstGeom>
        <a:solidFill>
          <a:schemeClr val="lt1">
            <a:alpha val="90000"/>
            <a:hueOff val="0"/>
            <a:satOff val="0"/>
            <a:lumOff val="0"/>
            <a:alphaOff val="0"/>
          </a:schemeClr>
        </a:solidFill>
        <a:ln w="6350" cap="flat" cmpd="sng" algn="ctr">
          <a:solidFill>
            <a:schemeClr val="accent2">
              <a:shade val="50000"/>
              <a:hueOff val="0"/>
              <a:satOff val="0"/>
              <a:lumOff val="0"/>
              <a:alphaOff val="0"/>
            </a:schemeClr>
          </a:solidFill>
          <a:prstDash val="solid"/>
          <a:miter lim="800000"/>
        </a:ln>
        <a:effectLst/>
      </dsp:spPr>
      <dsp:style>
        <a:lnRef idx="1">
          <a:scrgbClr r="0" g="0" b="0"/>
        </a:lnRef>
        <a:fillRef idx="1">
          <a:scrgbClr r="0" g="0" b="0"/>
        </a:fillRef>
        <a:effectRef idx="2">
          <a:scrgbClr r="0" g="0" b="0"/>
        </a:effectRef>
        <a:fontRef idx="minor"/>
      </dsp:style>
    </dsp:sp>
    <dsp:sp modelId="{316A6952-D3F8-42BB-878F-063C82C9314F}">
      <dsp:nvSpPr>
        <dsp:cNvPr id="0" name=""/>
        <dsp:cNvSpPr/>
      </dsp:nvSpPr>
      <dsp:spPr>
        <a:xfrm rot="5400000">
          <a:off x="-86586" y="578466"/>
          <a:ext cx="577243" cy="404070"/>
        </a:xfrm>
        <a:prstGeom prst="chevron">
          <a:avLst/>
        </a:prstGeom>
        <a:gradFill rotWithShape="0">
          <a:gsLst>
            <a:gs pos="0">
              <a:schemeClr val="accent2">
                <a:shade val="50000"/>
                <a:hueOff val="-168907"/>
                <a:satOff val="2224"/>
                <a:lumOff val="13319"/>
                <a:alphaOff val="0"/>
                <a:satMod val="103000"/>
                <a:lumMod val="102000"/>
                <a:tint val="94000"/>
              </a:schemeClr>
            </a:gs>
            <a:gs pos="50000">
              <a:schemeClr val="accent2">
                <a:shade val="50000"/>
                <a:hueOff val="-168907"/>
                <a:satOff val="2224"/>
                <a:lumOff val="13319"/>
                <a:alphaOff val="0"/>
                <a:satMod val="110000"/>
                <a:lumMod val="100000"/>
                <a:shade val="100000"/>
              </a:schemeClr>
            </a:gs>
            <a:gs pos="100000">
              <a:schemeClr val="accent2">
                <a:shade val="50000"/>
                <a:hueOff val="-168907"/>
                <a:satOff val="2224"/>
                <a:lumOff val="13319"/>
                <a:alphaOff val="0"/>
                <a:lumMod val="99000"/>
                <a:satMod val="120000"/>
                <a:shade val="78000"/>
              </a:schemeClr>
            </a:gs>
          </a:gsLst>
          <a:lin ang="5400000" scaled="0"/>
        </a:gradFill>
        <a:ln w="6350" cap="flat" cmpd="sng" algn="ctr">
          <a:solidFill>
            <a:schemeClr val="accent2">
              <a:shade val="50000"/>
              <a:hueOff val="-168907"/>
              <a:satOff val="2224"/>
              <a:lumOff val="13319"/>
              <a:alphaOff val="0"/>
            </a:schemeClr>
          </a:solidFill>
          <a:prstDash val="solid"/>
          <a:miter lim="800000"/>
        </a:ln>
        <a:effectLst>
          <a:outerShdw blurRad="57150" dist="19050" dir="5400000" algn="ctr" rotWithShape="0">
            <a:srgbClr val="000000">
              <a:alpha val="63000"/>
            </a:srgbClr>
          </a:outerShdw>
        </a:effectLst>
      </dsp:spPr>
      <dsp:style>
        <a:lnRef idx="1">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es-CO" sz="1100" kern="1200"/>
            <a:t> VER</a:t>
          </a:r>
        </a:p>
      </dsp:txBody>
      <dsp:txXfrm rot="-5400000">
        <a:off x="1" y="693914"/>
        <a:ext cx="404070" cy="173173"/>
      </dsp:txXfrm>
    </dsp:sp>
    <dsp:sp modelId="{82E427AC-2540-484D-8968-D68AD8C4F0B1}">
      <dsp:nvSpPr>
        <dsp:cNvPr id="0" name=""/>
        <dsp:cNvSpPr/>
      </dsp:nvSpPr>
      <dsp:spPr>
        <a:xfrm rot="5400000">
          <a:off x="2628515" y="-1732565"/>
          <a:ext cx="375208" cy="4824097"/>
        </a:xfrm>
        <a:prstGeom prst="round2SameRect">
          <a:avLst/>
        </a:prstGeom>
        <a:solidFill>
          <a:schemeClr val="lt1">
            <a:alpha val="90000"/>
            <a:hueOff val="0"/>
            <a:satOff val="0"/>
            <a:lumOff val="0"/>
            <a:alphaOff val="0"/>
          </a:schemeClr>
        </a:solidFill>
        <a:ln w="6350" cap="flat" cmpd="sng" algn="ctr">
          <a:solidFill>
            <a:schemeClr val="accent2">
              <a:shade val="50000"/>
              <a:hueOff val="-158855"/>
              <a:satOff val="2474"/>
              <a:lumOff val="12321"/>
              <a:alphaOff val="0"/>
            </a:schemeClr>
          </a:solidFill>
          <a:prstDash val="solid"/>
          <a:miter lim="800000"/>
        </a:ln>
        <a:effectLst/>
      </dsp:spPr>
      <dsp:style>
        <a:lnRef idx="1">
          <a:scrgbClr r="0" g="0" b="0"/>
        </a:lnRef>
        <a:fillRef idx="1">
          <a:scrgbClr r="0" g="0" b="0"/>
        </a:fillRef>
        <a:effectRef idx="2">
          <a:scrgbClr r="0" g="0" b="0"/>
        </a:effectRef>
        <a:fontRef idx="minor"/>
      </dsp:style>
    </dsp:sp>
    <dsp:sp modelId="{16A7B365-D624-4DDA-9052-7E1642B528C7}">
      <dsp:nvSpPr>
        <dsp:cNvPr id="0" name=""/>
        <dsp:cNvSpPr/>
      </dsp:nvSpPr>
      <dsp:spPr>
        <a:xfrm rot="5400000">
          <a:off x="-86586" y="1067824"/>
          <a:ext cx="577243" cy="404070"/>
        </a:xfrm>
        <a:prstGeom prst="chevron">
          <a:avLst/>
        </a:prstGeom>
        <a:gradFill rotWithShape="0">
          <a:gsLst>
            <a:gs pos="0">
              <a:schemeClr val="accent2">
                <a:shade val="50000"/>
                <a:hueOff val="-337813"/>
                <a:satOff val="4447"/>
                <a:lumOff val="26638"/>
                <a:alphaOff val="0"/>
                <a:satMod val="103000"/>
                <a:lumMod val="102000"/>
                <a:tint val="94000"/>
              </a:schemeClr>
            </a:gs>
            <a:gs pos="50000">
              <a:schemeClr val="accent2">
                <a:shade val="50000"/>
                <a:hueOff val="-337813"/>
                <a:satOff val="4447"/>
                <a:lumOff val="26638"/>
                <a:alphaOff val="0"/>
                <a:satMod val="110000"/>
                <a:lumMod val="100000"/>
                <a:shade val="100000"/>
              </a:schemeClr>
            </a:gs>
            <a:gs pos="100000">
              <a:schemeClr val="accent2">
                <a:shade val="50000"/>
                <a:hueOff val="-337813"/>
                <a:satOff val="4447"/>
                <a:lumOff val="26638"/>
                <a:alphaOff val="0"/>
                <a:lumMod val="99000"/>
                <a:satMod val="120000"/>
                <a:shade val="78000"/>
              </a:schemeClr>
            </a:gs>
          </a:gsLst>
          <a:lin ang="5400000" scaled="0"/>
        </a:gradFill>
        <a:ln w="6350" cap="flat" cmpd="sng" algn="ctr">
          <a:solidFill>
            <a:schemeClr val="accent2">
              <a:shade val="50000"/>
              <a:hueOff val="-337813"/>
              <a:satOff val="4447"/>
              <a:lumOff val="26638"/>
              <a:alphaOff val="0"/>
            </a:schemeClr>
          </a:solidFill>
          <a:prstDash val="solid"/>
          <a:miter lim="800000"/>
        </a:ln>
        <a:effectLst>
          <a:outerShdw blurRad="57150" dist="19050" dir="5400000" algn="ctr" rotWithShape="0">
            <a:srgbClr val="000000">
              <a:alpha val="63000"/>
            </a:srgbClr>
          </a:outerShdw>
        </a:effectLst>
      </dsp:spPr>
      <dsp:style>
        <a:lnRef idx="1">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es-CO" sz="1100" kern="1200"/>
            <a:t> VER</a:t>
          </a:r>
        </a:p>
      </dsp:txBody>
      <dsp:txXfrm rot="-5400000">
        <a:off x="1" y="1183272"/>
        <a:ext cx="404070" cy="173173"/>
      </dsp:txXfrm>
    </dsp:sp>
    <dsp:sp modelId="{892B9856-67BC-4E47-AC56-0B1DD15D8AFA}">
      <dsp:nvSpPr>
        <dsp:cNvPr id="0" name=""/>
        <dsp:cNvSpPr/>
      </dsp:nvSpPr>
      <dsp:spPr>
        <a:xfrm rot="5400000">
          <a:off x="2628515" y="-1243206"/>
          <a:ext cx="375208" cy="4824097"/>
        </a:xfrm>
        <a:prstGeom prst="round2SameRect">
          <a:avLst/>
        </a:prstGeom>
        <a:solidFill>
          <a:schemeClr val="lt1">
            <a:alpha val="90000"/>
            <a:hueOff val="0"/>
            <a:satOff val="0"/>
            <a:lumOff val="0"/>
            <a:alphaOff val="0"/>
          </a:schemeClr>
        </a:solidFill>
        <a:ln w="6350" cap="flat" cmpd="sng" algn="ctr">
          <a:solidFill>
            <a:schemeClr val="accent2">
              <a:shade val="50000"/>
              <a:hueOff val="-317709"/>
              <a:satOff val="4947"/>
              <a:lumOff val="24642"/>
              <a:alphaOff val="0"/>
            </a:schemeClr>
          </a:solidFill>
          <a:prstDash val="solid"/>
          <a:miter lim="800000"/>
        </a:ln>
        <a:effectLst/>
      </dsp:spPr>
      <dsp:style>
        <a:lnRef idx="1">
          <a:scrgbClr r="0" g="0" b="0"/>
        </a:lnRef>
        <a:fillRef idx="1">
          <a:scrgbClr r="0" g="0" b="0"/>
        </a:fillRef>
        <a:effectRef idx="2">
          <a:scrgbClr r="0" g="0" b="0"/>
        </a:effectRef>
        <a:fontRef idx="minor"/>
      </dsp:style>
    </dsp:sp>
    <dsp:sp modelId="{5320E90E-8661-40DA-98F1-9AE3CCEE6D2C}">
      <dsp:nvSpPr>
        <dsp:cNvPr id="0" name=""/>
        <dsp:cNvSpPr/>
      </dsp:nvSpPr>
      <dsp:spPr>
        <a:xfrm rot="5400000">
          <a:off x="-86586" y="1557183"/>
          <a:ext cx="577243" cy="404070"/>
        </a:xfrm>
        <a:prstGeom prst="chevron">
          <a:avLst/>
        </a:prstGeom>
        <a:gradFill rotWithShape="0">
          <a:gsLst>
            <a:gs pos="0">
              <a:schemeClr val="accent2">
                <a:shade val="50000"/>
                <a:hueOff val="-506720"/>
                <a:satOff val="6671"/>
                <a:lumOff val="39957"/>
                <a:alphaOff val="0"/>
                <a:satMod val="103000"/>
                <a:lumMod val="102000"/>
                <a:tint val="94000"/>
              </a:schemeClr>
            </a:gs>
            <a:gs pos="50000">
              <a:schemeClr val="accent2">
                <a:shade val="50000"/>
                <a:hueOff val="-506720"/>
                <a:satOff val="6671"/>
                <a:lumOff val="39957"/>
                <a:alphaOff val="0"/>
                <a:satMod val="110000"/>
                <a:lumMod val="100000"/>
                <a:shade val="100000"/>
              </a:schemeClr>
            </a:gs>
            <a:gs pos="100000">
              <a:schemeClr val="accent2">
                <a:shade val="50000"/>
                <a:hueOff val="-506720"/>
                <a:satOff val="6671"/>
                <a:lumOff val="39957"/>
                <a:alphaOff val="0"/>
                <a:lumMod val="99000"/>
                <a:satMod val="120000"/>
                <a:shade val="78000"/>
              </a:schemeClr>
            </a:gs>
          </a:gsLst>
          <a:lin ang="5400000" scaled="0"/>
        </a:gradFill>
        <a:ln w="6350" cap="flat" cmpd="sng" algn="ctr">
          <a:solidFill>
            <a:schemeClr val="accent2">
              <a:shade val="50000"/>
              <a:hueOff val="-506720"/>
              <a:satOff val="6671"/>
              <a:lumOff val="39957"/>
              <a:alphaOff val="0"/>
            </a:schemeClr>
          </a:solidFill>
          <a:prstDash val="solid"/>
          <a:miter lim="800000"/>
        </a:ln>
        <a:effectLst>
          <a:outerShdw blurRad="57150" dist="19050" dir="5400000" algn="ctr" rotWithShape="0">
            <a:srgbClr val="000000">
              <a:alpha val="63000"/>
            </a:srgbClr>
          </a:outerShdw>
        </a:effectLst>
      </dsp:spPr>
      <dsp:style>
        <a:lnRef idx="1">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es-CO" sz="1100" kern="1200"/>
            <a:t>VER</a:t>
          </a:r>
        </a:p>
      </dsp:txBody>
      <dsp:txXfrm rot="-5400000">
        <a:off x="1" y="1672631"/>
        <a:ext cx="404070" cy="173173"/>
      </dsp:txXfrm>
    </dsp:sp>
    <dsp:sp modelId="{B5FB524F-4981-49E6-B27A-992B7C94BA8B}">
      <dsp:nvSpPr>
        <dsp:cNvPr id="0" name=""/>
        <dsp:cNvSpPr/>
      </dsp:nvSpPr>
      <dsp:spPr>
        <a:xfrm rot="5400000">
          <a:off x="2628515" y="-753847"/>
          <a:ext cx="375208" cy="4824097"/>
        </a:xfrm>
        <a:prstGeom prst="round2SameRect">
          <a:avLst/>
        </a:prstGeom>
        <a:solidFill>
          <a:schemeClr val="lt1">
            <a:alpha val="90000"/>
            <a:hueOff val="0"/>
            <a:satOff val="0"/>
            <a:lumOff val="0"/>
            <a:alphaOff val="0"/>
          </a:schemeClr>
        </a:solidFill>
        <a:ln w="6350" cap="flat" cmpd="sng" algn="ctr">
          <a:solidFill>
            <a:schemeClr val="accent2">
              <a:shade val="50000"/>
              <a:hueOff val="-476564"/>
              <a:satOff val="7421"/>
              <a:lumOff val="36963"/>
              <a:alphaOff val="0"/>
            </a:schemeClr>
          </a:solidFill>
          <a:prstDash val="solid"/>
          <a:miter lim="800000"/>
        </a:ln>
        <a:effectLst/>
      </dsp:spPr>
      <dsp:style>
        <a:lnRef idx="1">
          <a:scrgbClr r="0" g="0" b="0"/>
        </a:lnRef>
        <a:fillRef idx="1">
          <a:scrgbClr r="0" g="0" b="0"/>
        </a:fillRef>
        <a:effectRef idx="2">
          <a:scrgbClr r="0" g="0" b="0"/>
        </a:effectRef>
        <a:fontRef idx="minor"/>
      </dsp:style>
    </dsp:sp>
    <dsp:sp modelId="{B63AF885-844A-44DE-955B-3C8B8BCFF8A7}">
      <dsp:nvSpPr>
        <dsp:cNvPr id="0" name=""/>
        <dsp:cNvSpPr/>
      </dsp:nvSpPr>
      <dsp:spPr>
        <a:xfrm rot="5400000">
          <a:off x="-86586" y="2046541"/>
          <a:ext cx="577243" cy="404070"/>
        </a:xfrm>
        <a:prstGeom prst="chevron">
          <a:avLst/>
        </a:prstGeom>
        <a:gradFill rotWithShape="0">
          <a:gsLst>
            <a:gs pos="0">
              <a:schemeClr val="accent2">
                <a:shade val="50000"/>
                <a:hueOff val="-506720"/>
                <a:satOff val="6671"/>
                <a:lumOff val="39957"/>
                <a:alphaOff val="0"/>
                <a:satMod val="103000"/>
                <a:lumMod val="102000"/>
                <a:tint val="94000"/>
              </a:schemeClr>
            </a:gs>
            <a:gs pos="50000">
              <a:schemeClr val="accent2">
                <a:shade val="50000"/>
                <a:hueOff val="-506720"/>
                <a:satOff val="6671"/>
                <a:lumOff val="39957"/>
                <a:alphaOff val="0"/>
                <a:satMod val="110000"/>
                <a:lumMod val="100000"/>
                <a:shade val="100000"/>
              </a:schemeClr>
            </a:gs>
            <a:gs pos="100000">
              <a:schemeClr val="accent2">
                <a:shade val="50000"/>
                <a:hueOff val="-506720"/>
                <a:satOff val="6671"/>
                <a:lumOff val="39957"/>
                <a:alphaOff val="0"/>
                <a:lumMod val="99000"/>
                <a:satMod val="120000"/>
                <a:shade val="78000"/>
              </a:schemeClr>
            </a:gs>
          </a:gsLst>
          <a:lin ang="5400000" scaled="0"/>
        </a:gradFill>
        <a:ln w="6350" cap="flat" cmpd="sng" algn="ctr">
          <a:solidFill>
            <a:schemeClr val="accent2">
              <a:shade val="50000"/>
              <a:hueOff val="-506720"/>
              <a:satOff val="6671"/>
              <a:lumOff val="39957"/>
              <a:alphaOff val="0"/>
            </a:schemeClr>
          </a:solidFill>
          <a:prstDash val="solid"/>
          <a:miter lim="800000"/>
        </a:ln>
        <a:effectLst>
          <a:outerShdw blurRad="57150" dist="19050" dir="5400000" algn="ctr" rotWithShape="0">
            <a:srgbClr val="000000">
              <a:alpha val="63000"/>
            </a:srgbClr>
          </a:outerShdw>
        </a:effectLst>
      </dsp:spPr>
      <dsp:style>
        <a:lnRef idx="1">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es-CO" sz="1100" kern="1200"/>
            <a:t> VER</a:t>
          </a:r>
        </a:p>
      </dsp:txBody>
      <dsp:txXfrm rot="-5400000">
        <a:off x="1" y="2161989"/>
        <a:ext cx="404070" cy="173173"/>
      </dsp:txXfrm>
    </dsp:sp>
    <dsp:sp modelId="{417C265E-082F-46D6-9F13-F5918E9590F2}">
      <dsp:nvSpPr>
        <dsp:cNvPr id="0" name=""/>
        <dsp:cNvSpPr/>
      </dsp:nvSpPr>
      <dsp:spPr>
        <a:xfrm rot="5400000">
          <a:off x="2628515" y="-264489"/>
          <a:ext cx="375208" cy="4824097"/>
        </a:xfrm>
        <a:prstGeom prst="round2SameRect">
          <a:avLst/>
        </a:prstGeom>
        <a:solidFill>
          <a:schemeClr val="lt1">
            <a:alpha val="90000"/>
            <a:hueOff val="0"/>
            <a:satOff val="0"/>
            <a:lumOff val="0"/>
            <a:alphaOff val="0"/>
          </a:schemeClr>
        </a:solidFill>
        <a:ln w="6350" cap="flat" cmpd="sng" algn="ctr">
          <a:solidFill>
            <a:schemeClr val="accent2">
              <a:shade val="50000"/>
              <a:hueOff val="-476564"/>
              <a:satOff val="7421"/>
              <a:lumOff val="36963"/>
              <a:alphaOff val="0"/>
            </a:schemeClr>
          </a:solidFill>
          <a:prstDash val="solid"/>
          <a:miter lim="800000"/>
        </a:ln>
        <a:effectLst/>
      </dsp:spPr>
      <dsp:style>
        <a:lnRef idx="1">
          <a:scrgbClr r="0" g="0" b="0"/>
        </a:lnRef>
        <a:fillRef idx="1">
          <a:scrgbClr r="0" g="0" b="0"/>
        </a:fillRef>
        <a:effectRef idx="2">
          <a:scrgbClr r="0" g="0" b="0"/>
        </a:effectRef>
        <a:fontRef idx="minor"/>
      </dsp:style>
    </dsp:sp>
    <dsp:sp modelId="{CE5B6113-BECE-4C8B-B157-7EA058FF7FDA}">
      <dsp:nvSpPr>
        <dsp:cNvPr id="0" name=""/>
        <dsp:cNvSpPr/>
      </dsp:nvSpPr>
      <dsp:spPr>
        <a:xfrm rot="5400000">
          <a:off x="-86586" y="2535900"/>
          <a:ext cx="577243" cy="404070"/>
        </a:xfrm>
        <a:prstGeom prst="chevron">
          <a:avLst/>
        </a:prstGeom>
        <a:gradFill rotWithShape="0">
          <a:gsLst>
            <a:gs pos="0">
              <a:schemeClr val="accent2">
                <a:shade val="50000"/>
                <a:hueOff val="-337813"/>
                <a:satOff val="4447"/>
                <a:lumOff val="26638"/>
                <a:alphaOff val="0"/>
                <a:satMod val="103000"/>
                <a:lumMod val="102000"/>
                <a:tint val="94000"/>
              </a:schemeClr>
            </a:gs>
            <a:gs pos="50000">
              <a:schemeClr val="accent2">
                <a:shade val="50000"/>
                <a:hueOff val="-337813"/>
                <a:satOff val="4447"/>
                <a:lumOff val="26638"/>
                <a:alphaOff val="0"/>
                <a:satMod val="110000"/>
                <a:lumMod val="100000"/>
                <a:shade val="100000"/>
              </a:schemeClr>
            </a:gs>
            <a:gs pos="100000">
              <a:schemeClr val="accent2">
                <a:shade val="50000"/>
                <a:hueOff val="-337813"/>
                <a:satOff val="4447"/>
                <a:lumOff val="26638"/>
                <a:alphaOff val="0"/>
                <a:lumMod val="99000"/>
                <a:satMod val="120000"/>
                <a:shade val="78000"/>
              </a:schemeClr>
            </a:gs>
          </a:gsLst>
          <a:lin ang="5400000" scaled="0"/>
        </a:gradFill>
        <a:ln w="6350" cap="flat" cmpd="sng" algn="ctr">
          <a:solidFill>
            <a:schemeClr val="accent2">
              <a:shade val="50000"/>
              <a:hueOff val="-337813"/>
              <a:satOff val="4447"/>
              <a:lumOff val="26638"/>
              <a:alphaOff val="0"/>
            </a:schemeClr>
          </a:solidFill>
          <a:prstDash val="solid"/>
          <a:miter lim="800000"/>
        </a:ln>
        <a:effectLst>
          <a:outerShdw blurRad="57150" dist="19050" dir="5400000" algn="ctr" rotWithShape="0">
            <a:srgbClr val="000000">
              <a:alpha val="63000"/>
            </a:srgbClr>
          </a:outerShdw>
        </a:effectLst>
      </dsp:spPr>
      <dsp:style>
        <a:lnRef idx="1">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es-CO" sz="1100" kern="1200"/>
            <a:t> VER</a:t>
          </a:r>
        </a:p>
      </dsp:txBody>
      <dsp:txXfrm rot="-5400000">
        <a:off x="1" y="2651348"/>
        <a:ext cx="404070" cy="173173"/>
      </dsp:txXfrm>
    </dsp:sp>
    <dsp:sp modelId="{93AC647E-876D-4EF2-B659-EBC5807FFDFD}">
      <dsp:nvSpPr>
        <dsp:cNvPr id="0" name=""/>
        <dsp:cNvSpPr/>
      </dsp:nvSpPr>
      <dsp:spPr>
        <a:xfrm rot="5400000">
          <a:off x="2628515" y="224869"/>
          <a:ext cx="375208" cy="4824097"/>
        </a:xfrm>
        <a:prstGeom prst="round2SameRect">
          <a:avLst/>
        </a:prstGeom>
        <a:solidFill>
          <a:schemeClr val="lt1">
            <a:alpha val="90000"/>
            <a:hueOff val="0"/>
            <a:satOff val="0"/>
            <a:lumOff val="0"/>
            <a:alphaOff val="0"/>
          </a:schemeClr>
        </a:solidFill>
        <a:ln w="6350" cap="flat" cmpd="sng" algn="ctr">
          <a:solidFill>
            <a:schemeClr val="accent2">
              <a:shade val="50000"/>
              <a:hueOff val="-317709"/>
              <a:satOff val="4947"/>
              <a:lumOff val="24642"/>
              <a:alphaOff val="0"/>
            </a:schemeClr>
          </a:solidFill>
          <a:prstDash val="solid"/>
          <a:miter lim="800000"/>
        </a:ln>
        <a:effectLst/>
      </dsp:spPr>
      <dsp:style>
        <a:lnRef idx="1">
          <a:scrgbClr r="0" g="0" b="0"/>
        </a:lnRef>
        <a:fillRef idx="1">
          <a:scrgbClr r="0" g="0" b="0"/>
        </a:fillRef>
        <a:effectRef idx="2">
          <a:scrgbClr r="0" g="0" b="0"/>
        </a:effectRef>
        <a:fontRef idx="minor"/>
      </dsp:style>
    </dsp:sp>
    <dsp:sp modelId="{D1480AF9-C1BA-4F81-BFEB-1FA4A62D7485}">
      <dsp:nvSpPr>
        <dsp:cNvPr id="0" name=""/>
        <dsp:cNvSpPr/>
      </dsp:nvSpPr>
      <dsp:spPr>
        <a:xfrm rot="5400000">
          <a:off x="-86586" y="3025258"/>
          <a:ext cx="577243" cy="404070"/>
        </a:xfrm>
        <a:prstGeom prst="chevron">
          <a:avLst/>
        </a:prstGeom>
        <a:gradFill rotWithShape="0">
          <a:gsLst>
            <a:gs pos="0">
              <a:schemeClr val="accent2">
                <a:shade val="50000"/>
                <a:hueOff val="-168907"/>
                <a:satOff val="2224"/>
                <a:lumOff val="13319"/>
                <a:alphaOff val="0"/>
                <a:satMod val="103000"/>
                <a:lumMod val="102000"/>
                <a:tint val="94000"/>
              </a:schemeClr>
            </a:gs>
            <a:gs pos="50000">
              <a:schemeClr val="accent2">
                <a:shade val="50000"/>
                <a:hueOff val="-168907"/>
                <a:satOff val="2224"/>
                <a:lumOff val="13319"/>
                <a:alphaOff val="0"/>
                <a:satMod val="110000"/>
                <a:lumMod val="100000"/>
                <a:shade val="100000"/>
              </a:schemeClr>
            </a:gs>
            <a:gs pos="100000">
              <a:schemeClr val="accent2">
                <a:shade val="50000"/>
                <a:hueOff val="-168907"/>
                <a:satOff val="2224"/>
                <a:lumOff val="13319"/>
                <a:alphaOff val="0"/>
                <a:lumMod val="99000"/>
                <a:satMod val="120000"/>
                <a:shade val="78000"/>
              </a:schemeClr>
            </a:gs>
          </a:gsLst>
          <a:lin ang="5400000" scaled="0"/>
        </a:gradFill>
        <a:ln w="6350" cap="flat" cmpd="sng" algn="ctr">
          <a:solidFill>
            <a:schemeClr val="accent2">
              <a:shade val="50000"/>
              <a:hueOff val="-168907"/>
              <a:satOff val="2224"/>
              <a:lumOff val="13319"/>
              <a:alphaOff val="0"/>
            </a:schemeClr>
          </a:solidFill>
          <a:prstDash val="solid"/>
          <a:miter lim="800000"/>
        </a:ln>
        <a:effectLst>
          <a:outerShdw blurRad="57150" dist="19050" dir="5400000" algn="ctr" rotWithShape="0">
            <a:srgbClr val="000000">
              <a:alpha val="63000"/>
            </a:srgbClr>
          </a:outerShdw>
        </a:effectLst>
      </dsp:spPr>
      <dsp:style>
        <a:lnRef idx="1">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es-CO" sz="1100" kern="1200"/>
            <a:t> VER</a:t>
          </a:r>
        </a:p>
      </dsp:txBody>
      <dsp:txXfrm rot="-5400000">
        <a:off x="1" y="3140706"/>
        <a:ext cx="404070" cy="173173"/>
      </dsp:txXfrm>
    </dsp:sp>
    <dsp:sp modelId="{95FF19A6-7677-4E13-B3B5-506A6E80FA68}">
      <dsp:nvSpPr>
        <dsp:cNvPr id="0" name=""/>
        <dsp:cNvSpPr/>
      </dsp:nvSpPr>
      <dsp:spPr>
        <a:xfrm rot="5400000">
          <a:off x="2628515" y="714227"/>
          <a:ext cx="375208" cy="4824097"/>
        </a:xfrm>
        <a:prstGeom prst="round2SameRect">
          <a:avLst/>
        </a:prstGeom>
        <a:solidFill>
          <a:schemeClr val="lt1">
            <a:alpha val="90000"/>
            <a:hueOff val="0"/>
            <a:satOff val="0"/>
            <a:lumOff val="0"/>
            <a:alphaOff val="0"/>
          </a:schemeClr>
        </a:solidFill>
        <a:ln w="6350" cap="flat" cmpd="sng" algn="ctr">
          <a:solidFill>
            <a:schemeClr val="accent2">
              <a:shade val="50000"/>
              <a:hueOff val="-158855"/>
              <a:satOff val="2474"/>
              <a:lumOff val="12321"/>
              <a:alphaOff val="0"/>
            </a:schemeClr>
          </a:solidFill>
          <a:prstDash val="solid"/>
          <a:miter lim="800000"/>
        </a:ln>
        <a:effectLst/>
      </dsp:spPr>
      <dsp:style>
        <a:lnRef idx="1">
          <a:scrgbClr r="0" g="0" b="0"/>
        </a:lnRef>
        <a:fillRef idx="1">
          <a:scrgbClr r="0" g="0" b="0"/>
        </a:fillRef>
        <a:effectRef idx="2">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hevron2">
  <dgm:title val=""/>
  <dgm:desc val=""/>
  <dgm:catLst>
    <dgm:cat type="process" pri="12000"/>
    <dgm:cat type="list" pri="16000"/>
    <dgm:cat type="convert" pri="11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Lst>
      <dgm:cxnLst>
        <dgm:cxn modelId="4" srcId="0" destId="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alg type="lin">
      <dgm:param type="linDir" val="fromT"/>
      <dgm:param type="nodeHorzAlign" val="l"/>
    </dgm:alg>
    <dgm:shape xmlns:r="http://schemas.openxmlformats.org/officeDocument/2006/relationships" r:blip="">
      <dgm:adjLst/>
    </dgm:shape>
    <dgm:presOf/>
    <dgm:constrLst>
      <dgm:constr type="h" for="ch" forName="composite" refType="h"/>
      <dgm:constr type="w" for="ch" forName="composite" refType="w"/>
      <dgm:constr type="h" for="des" forName="parentText" op="equ"/>
      <dgm:constr type="h" for="ch" forName="sp" val="-14.88"/>
      <dgm:constr type="h" for="ch" forName="sp" refType="w" refFor="des" refForName="parentText" op="gte" fact="-0.3"/>
      <dgm:constr type="primFontSz" for="des" forName="parentText" op="equ" val="65"/>
      <dgm:constr type="primFontSz" for="des" forName="descendantText"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t" for="ch" forName="parentText"/>
              <dgm:constr type="l" for="ch" forName="parentText"/>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refType="w" refFor="ch" refForName="pare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if>
          <dgm:else name="Name3">
            <dgm:constrLst>
              <dgm:constr type="t" for="ch" forName="parentText"/>
              <dgm:constr type="r" for="ch" forName="parentText" refType="w"/>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else>
        </dgm:choose>
        <dgm:ruleLst/>
        <dgm:layoutNode name="parentText" styleLbl="alignNode1">
          <dgm:varLst>
            <dgm:chMax val="1"/>
            <dgm:bulletEnabled val="1"/>
          </dgm:varLst>
          <dgm:alg type="tx"/>
          <dgm:shape xmlns:r="http://schemas.openxmlformats.org/officeDocument/2006/relationships" rot="90" type="chevron"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h" val="100" fact="NaN" max="NaN"/>
            <dgm:rule type="primFontSz" val="24" fact="NaN" max="NaN"/>
            <dgm:rule type="h" val="110" fact="NaN" max="NaN"/>
            <dgm:rule type="primFontSz" val="18" fact="NaN" max="NaN"/>
            <dgm:rule type="h" val="INF" fact="NaN" max="NaN"/>
            <dgm:rule type="primFontSz" val="5" fact="NaN" max="NaN"/>
          </dgm:ruleLst>
        </dgm:layoutNode>
        <dgm:layoutNode name="descendantText" styleLbl="alignAcc1">
          <dgm:varLst>
            <dgm:bulletEnabled val="1"/>
          </dgm:varLst>
          <dgm:choose name="Name4">
            <dgm:if name="Name5" func="var" arg="dir" op="equ" val="norm">
              <dgm:alg type="tx">
                <dgm:param type="stBulletLvl" val="1"/>
                <dgm:param type="txAnchorVertCh" val="mid"/>
              </dgm:alg>
              <dgm:shape xmlns:r="http://schemas.openxmlformats.org/officeDocument/2006/relationships" rot="90" type="round2SameRect" r:blip="">
                <dgm:adjLst/>
              </dgm:shape>
            </dgm:if>
            <dgm:else name="Name6">
              <dgm:alg type="tx">
                <dgm:param type="stBulletLvl" val="1"/>
                <dgm:param type="txAnchorVertCh" val="mid"/>
              </dgm:alg>
              <dgm:shape xmlns:r="http://schemas.openxmlformats.org/officeDocument/2006/relationships" rot="-90" type="round2SameRect" r:blip="">
                <dgm:adjLst/>
              </dgm:shape>
            </dgm:else>
          </dgm:choose>
          <dgm:presOf axis="des" ptType="node"/>
          <dgm:choose name="Name7">
            <dgm:if name="Name8" func="var" arg="dir" op="equ" val="norm">
              <dgm:constrLst>
                <dgm:constr type="secFontSz" refType="primFontSz"/>
                <dgm:constr type="tMarg" refType="primFontSz" fact="0.05"/>
                <dgm:constr type="bMarg" refType="primFontSz" fact="0.05"/>
                <dgm:constr type="rMarg" refType="primFontSz" fact="0.05"/>
              </dgm:constrLst>
            </dgm:if>
            <dgm:else name="Name9">
              <dgm:constrLst>
                <dgm:constr type="secFontSz" refType="primFontSz"/>
                <dgm:constr type="tMarg" refType="primFontSz" fact="0.05"/>
                <dgm:constr type="bMarg" refType="primFontSz" fact="0.05"/>
                <dgm:constr type="lMarg" refType="primFontSz" fact="0.05"/>
              </dgm:constrLst>
            </dgm:else>
          </dgm:choose>
          <dgm:ruleLst>
            <dgm:rule type="primFontSz" val="5" fact="NaN" max="NaN"/>
          </dgm:ruleLst>
        </dgm:layoutNode>
      </dgm:layoutNode>
      <dgm:forEach name="Name10" axis="followSib" ptType="sibTrans" cnt="1">
        <dgm:layoutNode name="sp">
          <dgm:alg type="sp"/>
          <dgm:shape xmlns:r="http://schemas.openxmlformats.org/officeDocument/2006/relationships" r:blip="">
            <dgm:adjLst/>
          </dgm:shape>
          <dgm:presOf axis="self"/>
          <dgm:constrLst>
            <dgm:constr type="w" val="1"/>
            <dgm:constr type="h" val="37.5"/>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hyperlink" Target="#'IMPORTACIONES '!A1"/><Relationship Id="rId13" Type="http://schemas.openxmlformats.org/officeDocument/2006/relationships/hyperlink" Target="#AN&#193;LISIS!A1"/><Relationship Id="rId3" Type="http://schemas.openxmlformats.org/officeDocument/2006/relationships/diagramLayout" Target="../diagrams/layout1.xml"/><Relationship Id="rId7" Type="http://schemas.openxmlformats.org/officeDocument/2006/relationships/hyperlink" Target="#EXPORTACIONES!A1"/><Relationship Id="rId12" Type="http://schemas.openxmlformats.org/officeDocument/2006/relationships/hyperlink" Target="#'BALANZA COMERCIAL PERCAPITA COL'!A1"/><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openxmlformats.org/officeDocument/2006/relationships/hyperlink" Target="#'IMPORTACIONES  PERCAPITA GER'!A1"/><Relationship Id="rId5" Type="http://schemas.openxmlformats.org/officeDocument/2006/relationships/diagramColors" Target="../diagrams/colors1.xml"/><Relationship Id="rId10" Type="http://schemas.openxmlformats.org/officeDocument/2006/relationships/hyperlink" Target="#'EXPORTACIONES PERCAPITA COL'!A1"/><Relationship Id="rId4" Type="http://schemas.openxmlformats.org/officeDocument/2006/relationships/diagramQuickStyle" Target="../diagrams/quickStyle1.xml"/><Relationship Id="rId9" Type="http://schemas.openxmlformats.org/officeDocument/2006/relationships/hyperlink" Target="#'SALDO COMERCIAL'!A1"/></Relationships>
</file>

<file path=xl/drawings/_rels/drawing2.xml.rels><?xml version="1.0" encoding="UTF-8" standalone="yes"?>
<Relationships xmlns="http://schemas.openxmlformats.org/package/2006/relationships"><Relationship Id="rId8" Type="http://schemas.openxmlformats.org/officeDocument/2006/relationships/image" Target="../media/image6.svg"/><Relationship Id="rId18" Type="http://schemas.openxmlformats.org/officeDocument/2006/relationships/image" Target="../media/image14.svg"/><Relationship Id="rId3" Type="http://schemas.openxmlformats.org/officeDocument/2006/relationships/hyperlink" Target="#'IMPORTACIONES '!A1"/><Relationship Id="rId7" Type="http://schemas.openxmlformats.org/officeDocument/2006/relationships/image" Target="../media/image4.png"/><Relationship Id="rId17" Type="http://schemas.openxmlformats.org/officeDocument/2006/relationships/image" Target="../media/image6.png"/><Relationship Id="rId2" Type="http://schemas.openxmlformats.org/officeDocument/2006/relationships/image" Target="../media/image2.gif"/><Relationship Id="rId16" Type="http://schemas.openxmlformats.org/officeDocument/2006/relationships/hyperlink" Target="#EXPORTACIONES!E1"/><Relationship Id="rId20" Type="http://schemas.openxmlformats.org/officeDocument/2006/relationships/chart" Target="../charts/chart2.xml"/><Relationship Id="rId1" Type="http://schemas.openxmlformats.org/officeDocument/2006/relationships/hyperlink" Target="javascript:OnTableSummary();" TargetMode="External"/><Relationship Id="rId6" Type="http://schemas.openxmlformats.org/officeDocument/2006/relationships/hyperlink" Target="#'RELACI&#211;N COMERCIAL COL-GER '!A1"/><Relationship Id="rId5" Type="http://schemas.openxmlformats.org/officeDocument/2006/relationships/image" Target="../media/image4.svg"/><Relationship Id="rId15" Type="http://schemas.openxmlformats.org/officeDocument/2006/relationships/image" Target="../media/image12.svg"/><Relationship Id="rId10" Type="http://schemas.openxmlformats.org/officeDocument/2006/relationships/image" Target="../media/image5.png"/><Relationship Id="rId19" Type="http://schemas.openxmlformats.org/officeDocument/2006/relationships/chart" Target="../charts/chart1.xml"/><Relationship Id="rId4" Type="http://schemas.openxmlformats.org/officeDocument/2006/relationships/image" Target="../media/image3.png"/><Relationship Id="rId9" Type="http://schemas.openxmlformats.org/officeDocument/2006/relationships/hyperlink" Target="#EXPORTACIONES!B154"/></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2.svg"/><Relationship Id="rId18" Type="http://schemas.openxmlformats.org/officeDocument/2006/relationships/chart" Target="../charts/chart4.xml"/><Relationship Id="rId3" Type="http://schemas.openxmlformats.org/officeDocument/2006/relationships/image" Target="../media/image4.svg"/><Relationship Id="rId7" Type="http://schemas.openxmlformats.org/officeDocument/2006/relationships/hyperlink" Target="#'IMPORTACIONES '!B154"/><Relationship Id="rId17" Type="http://schemas.openxmlformats.org/officeDocument/2006/relationships/chart" Target="../charts/chart3.xml"/><Relationship Id="rId2" Type="http://schemas.openxmlformats.org/officeDocument/2006/relationships/image" Target="../media/image7.png"/><Relationship Id="rId16" Type="http://schemas.openxmlformats.org/officeDocument/2006/relationships/image" Target="../media/image14.svg"/><Relationship Id="rId1" Type="http://schemas.openxmlformats.org/officeDocument/2006/relationships/hyperlink" Target="#'SALDO COMERCIAL'!A1"/><Relationship Id="rId6" Type="http://schemas.openxmlformats.org/officeDocument/2006/relationships/image" Target="../media/image6.svg"/><Relationship Id="rId5" Type="http://schemas.openxmlformats.org/officeDocument/2006/relationships/image" Target="../media/image8.png"/><Relationship Id="rId15" Type="http://schemas.openxmlformats.org/officeDocument/2006/relationships/image" Target="../media/image10.png"/><Relationship Id="rId4" Type="http://schemas.openxmlformats.org/officeDocument/2006/relationships/hyperlink" Target="#'RELACI&#211;N COMERCIAL COL-GER '!A1"/><Relationship Id="rId14" Type="http://schemas.openxmlformats.org/officeDocument/2006/relationships/hyperlink" Target="#'IMPORTACIONES '!E1"/></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2.svg"/><Relationship Id="rId18" Type="http://schemas.openxmlformats.org/officeDocument/2006/relationships/chart" Target="../charts/chart6.xml"/><Relationship Id="rId3" Type="http://schemas.openxmlformats.org/officeDocument/2006/relationships/image" Target="../media/image4.svg"/><Relationship Id="rId7" Type="http://schemas.openxmlformats.org/officeDocument/2006/relationships/hyperlink" Target="#'SALDO COMERCIAL'!B154"/><Relationship Id="rId17" Type="http://schemas.openxmlformats.org/officeDocument/2006/relationships/chart" Target="../charts/chart5.xml"/><Relationship Id="rId2" Type="http://schemas.openxmlformats.org/officeDocument/2006/relationships/image" Target="../media/image11.png"/><Relationship Id="rId16" Type="http://schemas.openxmlformats.org/officeDocument/2006/relationships/image" Target="../media/image14.svg"/><Relationship Id="rId1" Type="http://schemas.openxmlformats.org/officeDocument/2006/relationships/hyperlink" Target="#'EXPORTACIONES PERCAPITA COL'!A1"/><Relationship Id="rId6" Type="http://schemas.openxmlformats.org/officeDocument/2006/relationships/image" Target="../media/image6.svg"/><Relationship Id="rId5" Type="http://schemas.openxmlformats.org/officeDocument/2006/relationships/image" Target="../media/image12.png"/><Relationship Id="rId15" Type="http://schemas.openxmlformats.org/officeDocument/2006/relationships/image" Target="../media/image14.png"/><Relationship Id="rId4" Type="http://schemas.openxmlformats.org/officeDocument/2006/relationships/hyperlink" Target="#'RELACI&#211;N COMERCIAL COL-GER '!A1"/><Relationship Id="rId14" Type="http://schemas.openxmlformats.org/officeDocument/2006/relationships/hyperlink" Target="#'SALDO COMERCIAL'!E1"/></Relationships>
</file>

<file path=xl/drawings/_rels/drawing5.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2.svg"/><Relationship Id="rId3" Type="http://schemas.openxmlformats.org/officeDocument/2006/relationships/image" Target="../media/image4.svg"/><Relationship Id="rId7" Type="http://schemas.openxmlformats.org/officeDocument/2006/relationships/hyperlink" Target="#'EXPORTACIONES PERCAPITA COL'!B154"/><Relationship Id="rId17" Type="http://schemas.openxmlformats.org/officeDocument/2006/relationships/chart" Target="../charts/chart7.xml"/><Relationship Id="rId2" Type="http://schemas.openxmlformats.org/officeDocument/2006/relationships/image" Target="../media/image11.png"/><Relationship Id="rId16" Type="http://schemas.openxmlformats.org/officeDocument/2006/relationships/image" Target="../media/image14.svg"/><Relationship Id="rId1" Type="http://schemas.openxmlformats.org/officeDocument/2006/relationships/hyperlink" Target="#'IMPORTACIONES  PERCAPITA GER'!A1"/><Relationship Id="rId6" Type="http://schemas.openxmlformats.org/officeDocument/2006/relationships/image" Target="../media/image6.svg"/><Relationship Id="rId5" Type="http://schemas.openxmlformats.org/officeDocument/2006/relationships/image" Target="../media/image12.png"/><Relationship Id="rId15" Type="http://schemas.openxmlformats.org/officeDocument/2006/relationships/image" Target="../media/image14.png"/><Relationship Id="rId4" Type="http://schemas.openxmlformats.org/officeDocument/2006/relationships/hyperlink" Target="#'RELACI&#211;N COMERCIAL COL-GER '!A1"/><Relationship Id="rId14" Type="http://schemas.openxmlformats.org/officeDocument/2006/relationships/hyperlink" Target="#'EXPORTACIONES PERCAPITA COL'!E1"/></Relationships>
</file>

<file path=xl/drawings/_rels/drawing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14.svg"/><Relationship Id="rId7" Type="http://schemas.openxmlformats.org/officeDocument/2006/relationships/hyperlink" Target="#'RELACI&#211;N COMERCIAL COL-GER '!A1"/><Relationship Id="rId17" Type="http://schemas.openxmlformats.org/officeDocument/2006/relationships/chart" Target="../charts/chart8.xml"/><Relationship Id="rId2" Type="http://schemas.openxmlformats.org/officeDocument/2006/relationships/image" Target="../media/image14.png"/><Relationship Id="rId16" Type="http://schemas.openxmlformats.org/officeDocument/2006/relationships/image" Target="../media/image12.svg"/><Relationship Id="rId1" Type="http://schemas.openxmlformats.org/officeDocument/2006/relationships/hyperlink" Target="#'IMPORTACIONES  PERCAPITA GER'!E1"/><Relationship Id="rId6" Type="http://schemas.openxmlformats.org/officeDocument/2006/relationships/image" Target="../media/image4.svg"/><Relationship Id="rId11" Type="http://schemas.openxmlformats.org/officeDocument/2006/relationships/image" Target="../media/image13.png"/><Relationship Id="rId5" Type="http://schemas.openxmlformats.org/officeDocument/2006/relationships/image" Target="../media/image11.png"/><Relationship Id="rId10" Type="http://schemas.openxmlformats.org/officeDocument/2006/relationships/hyperlink" Target="#'IMPORTACIONES  PERCAPITA GER'!B154"/><Relationship Id="rId4" Type="http://schemas.openxmlformats.org/officeDocument/2006/relationships/hyperlink" Target="#'BALANZA COMERCIAL PERCAPITA COL'!A1"/><Relationship Id="rId9" Type="http://schemas.openxmlformats.org/officeDocument/2006/relationships/image" Target="../media/image6.svg"/></Relationships>
</file>

<file path=xl/drawings/_rels/drawing7.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image" Target="../media/image12.svg"/><Relationship Id="rId3" Type="http://schemas.openxmlformats.org/officeDocument/2006/relationships/image" Target="../media/image4.svg"/><Relationship Id="rId7" Type="http://schemas.openxmlformats.org/officeDocument/2006/relationships/hyperlink" Target="#'BALANZA COMERCIAL PERCAPITA COL'!B154"/><Relationship Id="rId17" Type="http://schemas.openxmlformats.org/officeDocument/2006/relationships/chart" Target="../charts/chart9.xml"/><Relationship Id="rId2" Type="http://schemas.openxmlformats.org/officeDocument/2006/relationships/image" Target="../media/image15.png"/><Relationship Id="rId16" Type="http://schemas.openxmlformats.org/officeDocument/2006/relationships/image" Target="../media/image14.svg"/><Relationship Id="rId1" Type="http://schemas.openxmlformats.org/officeDocument/2006/relationships/hyperlink" Target="#'BALANZA COMERCIAL PERCAPITA COL'!A1"/><Relationship Id="rId6" Type="http://schemas.openxmlformats.org/officeDocument/2006/relationships/image" Target="../media/image6.svg"/><Relationship Id="rId5" Type="http://schemas.openxmlformats.org/officeDocument/2006/relationships/image" Target="../media/image16.png"/><Relationship Id="rId15" Type="http://schemas.openxmlformats.org/officeDocument/2006/relationships/image" Target="../media/image14.png"/><Relationship Id="rId4" Type="http://schemas.openxmlformats.org/officeDocument/2006/relationships/hyperlink" Target="#'RELACI&#211;N COMERCIAL COL-GER '!A1"/><Relationship Id="rId14" Type="http://schemas.openxmlformats.org/officeDocument/2006/relationships/hyperlink" Target="#'BALANZA COMERCIAL PERCAPITA COL'!E1"/></Relationships>
</file>

<file path=xl/drawings/_rels/drawing8.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9</xdr:col>
      <xdr:colOff>497679</xdr:colOff>
      <xdr:row>1</xdr:row>
      <xdr:rowOff>47625</xdr:rowOff>
    </xdr:from>
    <xdr:to>
      <xdr:col>15</xdr:col>
      <xdr:colOff>75384</xdr:colOff>
      <xdr:row>23</xdr:row>
      <xdr:rowOff>187072</xdr:rowOff>
    </xdr:to>
    <xdr:pic>
      <xdr:nvPicPr>
        <xdr:cNvPr id="17" name="Imagen 16">
          <a:extLst>
            <a:ext uri="{FF2B5EF4-FFF2-40B4-BE49-F238E27FC236}">
              <a16:creationId xmlns:a16="http://schemas.microsoft.com/office/drawing/2014/main" xmlns="" id="{06B03078-0E31-4B2B-9642-3EA396257C9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1351"/>
        <a:stretch/>
      </xdr:blipFill>
      <xdr:spPr>
        <a:xfrm>
          <a:off x="9498804" y="392906"/>
          <a:ext cx="4149705" cy="4330447"/>
        </a:xfrm>
        <a:prstGeom prst="rect">
          <a:avLst/>
        </a:prstGeom>
      </xdr:spPr>
    </xdr:pic>
    <xdr:clientData/>
  </xdr:twoCellAnchor>
  <xdr:twoCellAnchor editAs="oneCell">
    <xdr:from>
      <xdr:col>0</xdr:col>
      <xdr:colOff>57151</xdr:colOff>
      <xdr:row>1</xdr:row>
      <xdr:rowOff>38100</xdr:rowOff>
    </xdr:from>
    <xdr:to>
      <xdr:col>3</xdr:col>
      <xdr:colOff>550070</xdr:colOff>
      <xdr:row>24</xdr:row>
      <xdr:rowOff>101346</xdr:rowOff>
    </xdr:to>
    <xdr:pic>
      <xdr:nvPicPr>
        <xdr:cNvPr id="12" name="Imagen 11">
          <a:extLst>
            <a:ext uri="{FF2B5EF4-FFF2-40B4-BE49-F238E27FC236}">
              <a16:creationId xmlns:a16="http://schemas.microsoft.com/office/drawing/2014/main" xmlns="" id="{DD712FF6-87B8-4DDB-9096-DF80CFDB21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0423"/>
        <a:stretch/>
      </xdr:blipFill>
      <xdr:spPr>
        <a:xfrm>
          <a:off x="57151" y="381000"/>
          <a:ext cx="3695700" cy="4444746"/>
        </a:xfrm>
        <a:prstGeom prst="rect">
          <a:avLst/>
        </a:prstGeom>
      </xdr:spPr>
    </xdr:pic>
    <xdr:clientData/>
  </xdr:twoCellAnchor>
  <xdr:twoCellAnchor>
    <xdr:from>
      <xdr:col>8</xdr:col>
      <xdr:colOff>590550</xdr:colOff>
      <xdr:row>13</xdr:row>
      <xdr:rowOff>95250</xdr:rowOff>
    </xdr:from>
    <xdr:to>
      <xdr:col>10</xdr:col>
      <xdr:colOff>352425</xdr:colOff>
      <xdr:row>17</xdr:row>
      <xdr:rowOff>66675</xdr:rowOff>
    </xdr:to>
    <xdr:sp macro="" textlink="">
      <xdr:nvSpPr>
        <xdr:cNvPr id="3" name="CuadroTexto 2">
          <a:extLst>
            <a:ext uri="{FF2B5EF4-FFF2-40B4-BE49-F238E27FC236}">
              <a16:creationId xmlns:a16="http://schemas.microsoft.com/office/drawing/2014/main" xmlns="" id="{00000000-0008-0000-0000-000003000000}"/>
            </a:ext>
          </a:extLst>
        </xdr:cNvPr>
        <xdr:cNvSpPr txBox="1"/>
      </xdr:nvSpPr>
      <xdr:spPr>
        <a:xfrm>
          <a:off x="10201275" y="2914650"/>
          <a:ext cx="1285875"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clientData/>
  </xdr:twoCellAnchor>
  <xdr:twoCellAnchor>
    <xdr:from>
      <xdr:col>6</xdr:col>
      <xdr:colOff>866774</xdr:colOff>
      <xdr:row>21</xdr:row>
      <xdr:rowOff>95250</xdr:rowOff>
    </xdr:from>
    <xdr:to>
      <xdr:col>7</xdr:col>
      <xdr:colOff>161924</xdr:colOff>
      <xdr:row>25</xdr:row>
      <xdr:rowOff>66675</xdr:rowOff>
    </xdr:to>
    <xdr:sp macro="" textlink="">
      <xdr:nvSpPr>
        <xdr:cNvPr id="4" name="CuadroTexto 3">
          <a:extLst>
            <a:ext uri="{FF2B5EF4-FFF2-40B4-BE49-F238E27FC236}">
              <a16:creationId xmlns:a16="http://schemas.microsoft.com/office/drawing/2014/main" xmlns="" id="{00000000-0008-0000-0000-000004000000}"/>
            </a:ext>
          </a:extLst>
        </xdr:cNvPr>
        <xdr:cNvSpPr txBox="1"/>
      </xdr:nvSpPr>
      <xdr:spPr>
        <a:xfrm>
          <a:off x="7724774" y="4438650"/>
          <a:ext cx="1285875"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clientData/>
  </xdr:twoCellAnchor>
  <xdr:twoCellAnchor>
    <xdr:from>
      <xdr:col>4</xdr:col>
      <xdr:colOff>42458</xdr:colOff>
      <xdr:row>5</xdr:row>
      <xdr:rowOff>91538</xdr:rowOff>
    </xdr:from>
    <xdr:to>
      <xdr:col>9</xdr:col>
      <xdr:colOff>232959</xdr:colOff>
      <xdr:row>23</xdr:row>
      <xdr:rowOff>180975</xdr:rowOff>
    </xdr:to>
    <xdr:graphicFrame macro="">
      <xdr:nvGraphicFramePr>
        <xdr:cNvPr id="5" name="Diagrama 4">
          <a:extLst>
            <a:ext uri="{FF2B5EF4-FFF2-40B4-BE49-F238E27FC236}">
              <a16:creationId xmlns:a16="http://schemas.microsoft.com/office/drawing/2014/main" xmlns="" id="{00000000-0008-0000-00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5</xdr:col>
      <xdr:colOff>194859</xdr:colOff>
      <xdr:row>5</xdr:row>
      <xdr:rowOff>40737</xdr:rowOff>
    </xdr:from>
    <xdr:to>
      <xdr:col>8</xdr:col>
      <xdr:colOff>642534</xdr:colOff>
      <xdr:row>7</xdr:row>
      <xdr:rowOff>135987</xdr:rowOff>
    </xdr:to>
    <xdr:sp macro="" textlink="">
      <xdr:nvSpPr>
        <xdr:cNvPr id="6" name="CuadroTexto 5">
          <a:hlinkClick xmlns:r="http://schemas.openxmlformats.org/officeDocument/2006/relationships" r:id="rId7"/>
          <a:extLst>
            <a:ext uri="{FF2B5EF4-FFF2-40B4-BE49-F238E27FC236}">
              <a16:creationId xmlns:a16="http://schemas.microsoft.com/office/drawing/2014/main" xmlns="" id="{00000000-0008-0000-0000-000006000000}"/>
            </a:ext>
          </a:extLst>
        </xdr:cNvPr>
        <xdr:cNvSpPr txBox="1"/>
      </xdr:nvSpPr>
      <xdr:spPr>
        <a:xfrm>
          <a:off x="4925609" y="1141404"/>
          <a:ext cx="3961342"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b="1">
              <a:solidFill>
                <a:schemeClr val="dk1"/>
              </a:solidFill>
              <a:latin typeface="Lucida Fax" panose="02060602050505020204" pitchFamily="18" charset="0"/>
              <a:ea typeface="+mn-ea"/>
              <a:cs typeface="+mn-cs"/>
            </a:rPr>
            <a:t>EXPORTACIONES</a:t>
          </a:r>
        </a:p>
      </xdr:txBody>
    </xdr:sp>
    <xdr:clientData/>
  </xdr:twoCellAnchor>
  <xdr:twoCellAnchor>
    <xdr:from>
      <xdr:col>5</xdr:col>
      <xdr:colOff>204384</xdr:colOff>
      <xdr:row>7</xdr:row>
      <xdr:rowOff>157207</xdr:rowOff>
    </xdr:from>
    <xdr:to>
      <xdr:col>8</xdr:col>
      <xdr:colOff>652059</xdr:colOff>
      <xdr:row>10</xdr:row>
      <xdr:rowOff>58729</xdr:rowOff>
    </xdr:to>
    <xdr:sp macro="" textlink="">
      <xdr:nvSpPr>
        <xdr:cNvPr id="7" name="CuadroTexto 6">
          <a:hlinkClick xmlns:r="http://schemas.openxmlformats.org/officeDocument/2006/relationships" r:id="rId8"/>
          <a:extLst>
            <a:ext uri="{FF2B5EF4-FFF2-40B4-BE49-F238E27FC236}">
              <a16:creationId xmlns:a16="http://schemas.microsoft.com/office/drawing/2014/main" xmlns="" id="{00000000-0008-0000-0000-000007000000}"/>
            </a:ext>
          </a:extLst>
        </xdr:cNvPr>
        <xdr:cNvSpPr txBox="1"/>
      </xdr:nvSpPr>
      <xdr:spPr>
        <a:xfrm>
          <a:off x="4935134" y="1638874"/>
          <a:ext cx="3961342" cy="473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1800" b="1">
              <a:solidFill>
                <a:schemeClr val="dk1"/>
              </a:solidFill>
              <a:latin typeface="Lucida Fax" panose="02060602050505020204" pitchFamily="18" charset="0"/>
              <a:ea typeface="+mn-ea"/>
              <a:cs typeface="+mn-cs"/>
            </a:rPr>
            <a:t>IMPORTACIONES</a:t>
          </a:r>
        </a:p>
      </xdr:txBody>
    </xdr:sp>
    <xdr:clientData/>
  </xdr:twoCellAnchor>
  <xdr:twoCellAnchor>
    <xdr:from>
      <xdr:col>5</xdr:col>
      <xdr:colOff>214967</xdr:colOff>
      <xdr:row>10</xdr:row>
      <xdr:rowOff>73546</xdr:rowOff>
    </xdr:from>
    <xdr:to>
      <xdr:col>8</xdr:col>
      <xdr:colOff>662642</xdr:colOff>
      <xdr:row>12</xdr:row>
      <xdr:rowOff>168796</xdr:rowOff>
    </xdr:to>
    <xdr:sp macro="" textlink="">
      <xdr:nvSpPr>
        <xdr:cNvPr id="8" name="CuadroTexto 7">
          <a:hlinkClick xmlns:r="http://schemas.openxmlformats.org/officeDocument/2006/relationships" r:id="rId9"/>
          <a:extLst>
            <a:ext uri="{FF2B5EF4-FFF2-40B4-BE49-F238E27FC236}">
              <a16:creationId xmlns:a16="http://schemas.microsoft.com/office/drawing/2014/main" xmlns="" id="{00000000-0008-0000-0000-000008000000}"/>
            </a:ext>
          </a:extLst>
        </xdr:cNvPr>
        <xdr:cNvSpPr txBox="1"/>
      </xdr:nvSpPr>
      <xdr:spPr>
        <a:xfrm>
          <a:off x="4945717" y="2126713"/>
          <a:ext cx="3961342"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b="1">
              <a:solidFill>
                <a:schemeClr val="dk1"/>
              </a:solidFill>
              <a:latin typeface="Lucida Fax" panose="02060602050505020204" pitchFamily="18" charset="0"/>
              <a:ea typeface="+mn-ea"/>
              <a:cs typeface="+mn-cs"/>
            </a:rPr>
            <a:t>SALDO</a:t>
          </a:r>
          <a:r>
            <a:rPr lang="es-CO" sz="1100" baseline="0"/>
            <a:t> </a:t>
          </a:r>
          <a:r>
            <a:rPr lang="es-CO" sz="1800" b="1">
              <a:solidFill>
                <a:schemeClr val="dk1"/>
              </a:solidFill>
              <a:latin typeface="Lucida Fax" panose="02060602050505020204" pitchFamily="18" charset="0"/>
              <a:ea typeface="+mn-ea"/>
              <a:cs typeface="+mn-cs"/>
            </a:rPr>
            <a:t>COMERCIAL</a:t>
          </a:r>
        </a:p>
      </xdr:txBody>
    </xdr:sp>
    <xdr:clientData/>
  </xdr:twoCellAnchor>
  <xdr:twoCellAnchor>
    <xdr:from>
      <xdr:col>5</xdr:col>
      <xdr:colOff>232959</xdr:colOff>
      <xdr:row>12</xdr:row>
      <xdr:rowOff>177262</xdr:rowOff>
    </xdr:from>
    <xdr:to>
      <xdr:col>8</xdr:col>
      <xdr:colOff>680634</xdr:colOff>
      <xdr:row>15</xdr:row>
      <xdr:rowOff>82012</xdr:rowOff>
    </xdr:to>
    <xdr:sp macro="" textlink="">
      <xdr:nvSpPr>
        <xdr:cNvPr id="9" name="CuadroTexto 8">
          <a:hlinkClick xmlns:r="http://schemas.openxmlformats.org/officeDocument/2006/relationships" r:id="rId10"/>
          <a:extLst>
            <a:ext uri="{FF2B5EF4-FFF2-40B4-BE49-F238E27FC236}">
              <a16:creationId xmlns:a16="http://schemas.microsoft.com/office/drawing/2014/main" xmlns="" id="{00000000-0008-0000-0000-000009000000}"/>
            </a:ext>
          </a:extLst>
        </xdr:cNvPr>
        <xdr:cNvSpPr txBox="1"/>
      </xdr:nvSpPr>
      <xdr:spPr>
        <a:xfrm>
          <a:off x="4963709" y="2611429"/>
          <a:ext cx="3961342"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b="1">
              <a:solidFill>
                <a:schemeClr val="dk1"/>
              </a:solidFill>
              <a:latin typeface="Lucida Fax" panose="02060602050505020204" pitchFamily="18" charset="0"/>
              <a:ea typeface="+mn-ea"/>
              <a:cs typeface="+mn-cs"/>
            </a:rPr>
            <a:t>EXPORTACIONES</a:t>
          </a:r>
          <a:r>
            <a:rPr lang="es-CO" sz="1100"/>
            <a:t> </a:t>
          </a:r>
          <a:r>
            <a:rPr lang="es-CO" sz="1800" b="1">
              <a:solidFill>
                <a:schemeClr val="dk1"/>
              </a:solidFill>
              <a:latin typeface="Lucida Fax" panose="02060602050505020204" pitchFamily="18" charset="0"/>
              <a:ea typeface="+mn-ea"/>
              <a:cs typeface="+mn-cs"/>
            </a:rPr>
            <a:t>PERCAPITA</a:t>
          </a:r>
        </a:p>
      </xdr:txBody>
    </xdr:sp>
    <xdr:clientData/>
  </xdr:twoCellAnchor>
  <xdr:twoCellAnchor>
    <xdr:from>
      <xdr:col>5</xdr:col>
      <xdr:colOff>243542</xdr:colOff>
      <xdr:row>15</xdr:row>
      <xdr:rowOff>94712</xdr:rowOff>
    </xdr:from>
    <xdr:to>
      <xdr:col>8</xdr:col>
      <xdr:colOff>691217</xdr:colOff>
      <xdr:row>17</xdr:row>
      <xdr:rowOff>189962</xdr:rowOff>
    </xdr:to>
    <xdr:sp macro="" textlink="">
      <xdr:nvSpPr>
        <xdr:cNvPr id="10" name="CuadroTexto 9">
          <a:hlinkClick xmlns:r="http://schemas.openxmlformats.org/officeDocument/2006/relationships" r:id="rId11"/>
          <a:extLst>
            <a:ext uri="{FF2B5EF4-FFF2-40B4-BE49-F238E27FC236}">
              <a16:creationId xmlns:a16="http://schemas.microsoft.com/office/drawing/2014/main" xmlns="" id="{00000000-0008-0000-0000-00000A000000}"/>
            </a:ext>
          </a:extLst>
        </xdr:cNvPr>
        <xdr:cNvSpPr txBox="1"/>
      </xdr:nvSpPr>
      <xdr:spPr>
        <a:xfrm>
          <a:off x="4974292" y="3100379"/>
          <a:ext cx="3961342"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b="1">
              <a:solidFill>
                <a:schemeClr val="dk1"/>
              </a:solidFill>
              <a:latin typeface="Lucida Fax" panose="02060602050505020204" pitchFamily="18" charset="0"/>
              <a:ea typeface="+mn-ea"/>
              <a:cs typeface="+mn-cs"/>
            </a:rPr>
            <a:t>IMPORTACIONES</a:t>
          </a:r>
          <a:r>
            <a:rPr lang="es-CO" sz="1100"/>
            <a:t> </a:t>
          </a:r>
          <a:r>
            <a:rPr lang="es-CO" sz="1800" b="1">
              <a:solidFill>
                <a:schemeClr val="dk1"/>
              </a:solidFill>
              <a:latin typeface="Lucida Fax" panose="02060602050505020204" pitchFamily="18" charset="0"/>
              <a:ea typeface="+mn-ea"/>
              <a:cs typeface="+mn-cs"/>
            </a:rPr>
            <a:t>PERCAPITA</a:t>
          </a:r>
        </a:p>
      </xdr:txBody>
    </xdr:sp>
    <xdr:clientData/>
  </xdr:twoCellAnchor>
  <xdr:twoCellAnchor>
    <xdr:from>
      <xdr:col>5</xdr:col>
      <xdr:colOff>246717</xdr:colOff>
      <xdr:row>18</xdr:row>
      <xdr:rowOff>19570</xdr:rowOff>
    </xdr:from>
    <xdr:to>
      <xdr:col>8</xdr:col>
      <xdr:colOff>694392</xdr:colOff>
      <xdr:row>20</xdr:row>
      <xdr:rowOff>118049</xdr:rowOff>
    </xdr:to>
    <xdr:sp macro="" textlink="">
      <xdr:nvSpPr>
        <xdr:cNvPr id="11" name="CuadroTexto 10">
          <a:hlinkClick xmlns:r="http://schemas.openxmlformats.org/officeDocument/2006/relationships" r:id="rId12"/>
          <a:extLst>
            <a:ext uri="{FF2B5EF4-FFF2-40B4-BE49-F238E27FC236}">
              <a16:creationId xmlns:a16="http://schemas.microsoft.com/office/drawing/2014/main" xmlns="" id="{00000000-0008-0000-0000-00000B000000}"/>
            </a:ext>
          </a:extLst>
        </xdr:cNvPr>
        <xdr:cNvSpPr txBox="1"/>
      </xdr:nvSpPr>
      <xdr:spPr>
        <a:xfrm>
          <a:off x="4977467" y="3596737"/>
          <a:ext cx="3961342" cy="479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b="1">
              <a:solidFill>
                <a:schemeClr val="dk1"/>
              </a:solidFill>
              <a:latin typeface="Lucida Fax" panose="02060602050505020204" pitchFamily="18" charset="0"/>
              <a:ea typeface="+mn-ea"/>
              <a:cs typeface="+mn-cs"/>
            </a:rPr>
            <a:t>BALANZA</a:t>
          </a:r>
          <a:r>
            <a:rPr lang="es-CO" sz="1100"/>
            <a:t> </a:t>
          </a:r>
          <a:r>
            <a:rPr lang="es-CO" sz="1800" b="1">
              <a:solidFill>
                <a:schemeClr val="dk1"/>
              </a:solidFill>
              <a:latin typeface="Lucida Fax" panose="02060602050505020204" pitchFamily="18" charset="0"/>
              <a:ea typeface="+mn-ea"/>
              <a:cs typeface="+mn-cs"/>
            </a:rPr>
            <a:t>COMERCIAL</a:t>
          </a:r>
        </a:p>
      </xdr:txBody>
    </xdr:sp>
    <xdr:clientData/>
  </xdr:twoCellAnchor>
  <xdr:twoCellAnchor>
    <xdr:from>
      <xdr:col>2</xdr:col>
      <xdr:colOff>345281</xdr:colOff>
      <xdr:row>0</xdr:row>
      <xdr:rowOff>269081</xdr:rowOff>
    </xdr:from>
    <xdr:to>
      <xdr:col>11</xdr:col>
      <xdr:colOff>701096</xdr:colOff>
      <xdr:row>4</xdr:row>
      <xdr:rowOff>78581</xdr:rowOff>
    </xdr:to>
    <xdr:sp macro="" textlink="">
      <xdr:nvSpPr>
        <xdr:cNvPr id="15" name="Llamada de flecha hacia abajo 14">
          <a:extLst>
            <a:ext uri="{FF2B5EF4-FFF2-40B4-BE49-F238E27FC236}">
              <a16:creationId xmlns:a16="http://schemas.microsoft.com/office/drawing/2014/main" xmlns="" id="{00000000-0008-0000-0000-00000F000000}"/>
            </a:ext>
          </a:extLst>
        </xdr:cNvPr>
        <xdr:cNvSpPr/>
      </xdr:nvSpPr>
      <xdr:spPr>
        <a:xfrm>
          <a:off x="2357437" y="269081"/>
          <a:ext cx="8868784" cy="726281"/>
        </a:xfrm>
        <a:prstGeom prst="downArrowCallout">
          <a:avLst>
            <a:gd name="adj1" fmla="val 14474"/>
            <a:gd name="adj2" fmla="val 69737"/>
            <a:gd name="adj3" fmla="val 25000"/>
            <a:gd name="adj4" fmla="val 64977"/>
          </a:avLst>
        </a:prstGeom>
        <a:solidFill>
          <a:schemeClr val="accent2">
            <a:lumMod val="60000"/>
            <a:lumOff val="40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447675</xdr:colOff>
      <xdr:row>0</xdr:row>
      <xdr:rowOff>285750</xdr:rowOff>
    </xdr:from>
    <xdr:to>
      <xdr:col>11</xdr:col>
      <xdr:colOff>438151</xdr:colOff>
      <xdr:row>2</xdr:row>
      <xdr:rowOff>180975</xdr:rowOff>
    </xdr:to>
    <xdr:sp macro="" textlink="">
      <xdr:nvSpPr>
        <xdr:cNvPr id="14" name="CuadroTexto 13">
          <a:extLst>
            <a:ext uri="{FF2B5EF4-FFF2-40B4-BE49-F238E27FC236}">
              <a16:creationId xmlns:a16="http://schemas.microsoft.com/office/drawing/2014/main" xmlns="" id="{00000000-0008-0000-0000-00000E000000}"/>
            </a:ext>
          </a:extLst>
        </xdr:cNvPr>
        <xdr:cNvSpPr txBox="1"/>
      </xdr:nvSpPr>
      <xdr:spPr>
        <a:xfrm>
          <a:off x="1971675" y="476250"/>
          <a:ext cx="8077201"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400" b="1">
              <a:ln w="19050">
                <a:noFill/>
              </a:ln>
              <a:solidFill>
                <a:schemeClr val="dk1"/>
              </a:solidFill>
              <a:effectLst>
                <a:outerShdw blurRad="50800" dist="50800" dir="5400000" sx="44000" sy="44000" algn="ctr" rotWithShape="0">
                  <a:srgbClr val="000000">
                    <a:alpha val="0"/>
                  </a:srgbClr>
                </a:outerShdw>
              </a:effectLst>
              <a:latin typeface="Lucida Fax" panose="02060602050505020204" pitchFamily="18" charset="0"/>
              <a:ea typeface="+mn-ea"/>
              <a:cs typeface="+mn-cs"/>
            </a:rPr>
            <a:t>RELACIÓN COMERCIAL GER-COL 1995 - 2016</a:t>
          </a:r>
        </a:p>
      </xdr:txBody>
    </xdr:sp>
    <xdr:clientData/>
  </xdr:twoCellAnchor>
  <xdr:twoCellAnchor>
    <xdr:from>
      <xdr:col>5</xdr:col>
      <xdr:colOff>250950</xdr:colOff>
      <xdr:row>20</xdr:row>
      <xdr:rowOff>108470</xdr:rowOff>
    </xdr:from>
    <xdr:to>
      <xdr:col>8</xdr:col>
      <xdr:colOff>698625</xdr:colOff>
      <xdr:row>23</xdr:row>
      <xdr:rowOff>16449</xdr:rowOff>
    </xdr:to>
    <xdr:sp macro="" textlink="">
      <xdr:nvSpPr>
        <xdr:cNvPr id="16" name="CuadroTexto 15">
          <a:hlinkClick xmlns:r="http://schemas.openxmlformats.org/officeDocument/2006/relationships" r:id="rId13"/>
          <a:extLst>
            <a:ext uri="{FF2B5EF4-FFF2-40B4-BE49-F238E27FC236}">
              <a16:creationId xmlns:a16="http://schemas.microsoft.com/office/drawing/2014/main" xmlns="" id="{00000000-0008-0000-0000-00000B000000}"/>
            </a:ext>
          </a:extLst>
        </xdr:cNvPr>
        <xdr:cNvSpPr txBox="1"/>
      </xdr:nvSpPr>
      <xdr:spPr>
        <a:xfrm>
          <a:off x="4981700" y="4066637"/>
          <a:ext cx="3961342" cy="479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b="1">
              <a:solidFill>
                <a:schemeClr val="dk1"/>
              </a:solidFill>
              <a:latin typeface="Lucida Fax" panose="02060602050505020204" pitchFamily="18" charset="0"/>
              <a:ea typeface="+mn-ea"/>
              <a:cs typeface="+mn-cs"/>
            </a:rPr>
            <a:t>ANÁLISIS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149</xdr:row>
      <xdr:rowOff>0</xdr:rowOff>
    </xdr:from>
    <xdr:to>
      <xdr:col>1</xdr:col>
      <xdr:colOff>114300</xdr:colOff>
      <xdr:row>149</xdr:row>
      <xdr:rowOff>114300</xdr:rowOff>
    </xdr:to>
    <xdr:pic>
      <xdr:nvPicPr>
        <xdr:cNvPr id="2" name="Imagen 1" descr="Table summary (opens new window)">
          <a:hlinkClick xmlns:r="http://schemas.openxmlformats.org/officeDocument/2006/relationships" r:id="rId1" tooltip="Table summary (opens new window)"/>
          <a:extLst>
            <a:ext uri="{FF2B5EF4-FFF2-40B4-BE49-F238E27FC236}">
              <a16:creationId xmlns:a16="http://schemas.microsoft.com/office/drawing/2014/main" xmlns="" id="{B24F0779-3DF7-4B49-B8AD-AAF794F6CD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879675"/>
          <a:ext cx="1143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1095375</xdr:colOff>
      <xdr:row>0</xdr:row>
      <xdr:rowOff>0</xdr:rowOff>
    </xdr:from>
    <xdr:to>
      <xdr:col>1</xdr:col>
      <xdr:colOff>2009775</xdr:colOff>
      <xdr:row>1</xdr:row>
      <xdr:rowOff>561975</xdr:rowOff>
    </xdr:to>
    <xdr:pic>
      <xdr:nvPicPr>
        <xdr:cNvPr id="15" name="Gráfico 14" descr="Enviar">
          <a:hlinkClick xmlns:r="http://schemas.openxmlformats.org/officeDocument/2006/relationships" r:id="rId3"/>
          <a:extLst>
            <a:ext uri="{FF2B5EF4-FFF2-40B4-BE49-F238E27FC236}">
              <a16:creationId xmlns:a16="http://schemas.microsoft.com/office/drawing/2014/main" xmlns="" id="{2505831F-C454-4799-A1DA-D7E84FF1A29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5"/>
            </a:ext>
          </a:extLst>
        </a:blip>
        <a:stretch>
          <a:fillRect/>
        </a:stretch>
      </xdr:blipFill>
      <xdr:spPr>
        <a:xfrm>
          <a:off x="1666875" y="0"/>
          <a:ext cx="914400" cy="914400"/>
        </a:xfrm>
        <a:prstGeom prst="rect">
          <a:avLst/>
        </a:prstGeom>
      </xdr:spPr>
    </xdr:pic>
    <xdr:clientData/>
  </xdr:twoCellAnchor>
  <xdr:twoCellAnchor editAs="oneCell">
    <xdr:from>
      <xdr:col>0</xdr:col>
      <xdr:colOff>445275</xdr:colOff>
      <xdr:row>0</xdr:row>
      <xdr:rowOff>0</xdr:rowOff>
    </xdr:from>
    <xdr:to>
      <xdr:col>1</xdr:col>
      <xdr:colOff>788175</xdr:colOff>
      <xdr:row>1</xdr:row>
      <xdr:rowOff>561975</xdr:rowOff>
    </xdr:to>
    <xdr:pic>
      <xdr:nvPicPr>
        <xdr:cNvPr id="16" name="Gráfico 15" descr="Compartir">
          <a:hlinkClick xmlns:r="http://schemas.openxmlformats.org/officeDocument/2006/relationships" r:id="rId6"/>
          <a:extLst>
            <a:ext uri="{FF2B5EF4-FFF2-40B4-BE49-F238E27FC236}">
              <a16:creationId xmlns:a16="http://schemas.microsoft.com/office/drawing/2014/main" xmlns="" id="{153FE982-2C95-478B-B7FD-13BC8BB0B62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rot="10800000">
          <a:off x="445275" y="0"/>
          <a:ext cx="914400" cy="914400"/>
        </a:xfrm>
        <a:prstGeom prst="rect">
          <a:avLst/>
        </a:prstGeom>
      </xdr:spPr>
    </xdr:pic>
    <xdr:clientData/>
  </xdr:twoCellAnchor>
  <xdr:twoCellAnchor editAs="oneCell">
    <xdr:from>
      <xdr:col>1</xdr:col>
      <xdr:colOff>2347875</xdr:colOff>
      <xdr:row>0</xdr:row>
      <xdr:rowOff>52350</xdr:rowOff>
    </xdr:from>
    <xdr:to>
      <xdr:col>1</xdr:col>
      <xdr:colOff>3262275</xdr:colOff>
      <xdr:row>1</xdr:row>
      <xdr:rowOff>614325</xdr:rowOff>
    </xdr:to>
    <xdr:pic>
      <xdr:nvPicPr>
        <xdr:cNvPr id="23" name="Gráfico 22" descr="Libros">
          <a:hlinkClick xmlns:r="http://schemas.openxmlformats.org/officeDocument/2006/relationships" r:id="rId9"/>
          <a:extLst>
            <a:ext uri="{FF2B5EF4-FFF2-40B4-BE49-F238E27FC236}">
              <a16:creationId xmlns:a16="http://schemas.microsoft.com/office/drawing/2014/main" xmlns="" id="{09D0DEC8-76D2-4CBC-903B-9BD497DDFD6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xmlns="" r:embed="rId15"/>
            </a:ext>
          </a:extLst>
        </a:blip>
        <a:stretch>
          <a:fillRect/>
        </a:stretch>
      </xdr:blipFill>
      <xdr:spPr>
        <a:xfrm>
          <a:off x="2919375" y="52350"/>
          <a:ext cx="914400" cy="914400"/>
        </a:xfrm>
        <a:prstGeom prst="rect">
          <a:avLst/>
        </a:prstGeom>
      </xdr:spPr>
    </xdr:pic>
    <xdr:clientData/>
  </xdr:twoCellAnchor>
  <xdr:twoCellAnchor>
    <xdr:from>
      <xdr:col>0</xdr:col>
      <xdr:colOff>457200</xdr:colOff>
      <xdr:row>146</xdr:row>
      <xdr:rowOff>114300</xdr:rowOff>
    </xdr:from>
    <xdr:to>
      <xdr:col>5</xdr:col>
      <xdr:colOff>476250</xdr:colOff>
      <xdr:row>152</xdr:row>
      <xdr:rowOff>85725</xdr:rowOff>
    </xdr:to>
    <xdr:sp macro="" textlink="">
      <xdr:nvSpPr>
        <xdr:cNvPr id="24" name="Rectángulo: esquinas redondeadas 23">
          <a:extLst>
            <a:ext uri="{FF2B5EF4-FFF2-40B4-BE49-F238E27FC236}">
              <a16:creationId xmlns:a16="http://schemas.microsoft.com/office/drawing/2014/main" xmlns="" id="{2967A337-E2E5-4103-9244-DC1CBD5EB174}"/>
            </a:ext>
          </a:extLst>
        </xdr:cNvPr>
        <xdr:cNvSpPr/>
      </xdr:nvSpPr>
      <xdr:spPr>
        <a:xfrm>
          <a:off x="457200" y="28679775"/>
          <a:ext cx="6010275" cy="1457325"/>
        </a:xfrm>
        <a:prstGeom prst="roundRect">
          <a:avLst/>
        </a:prstGeom>
        <a:noFill/>
        <a:ln w="381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285750</xdr:colOff>
      <xdr:row>147</xdr:row>
      <xdr:rowOff>142875</xdr:rowOff>
    </xdr:from>
    <xdr:to>
      <xdr:col>7</xdr:col>
      <xdr:colOff>561975</xdr:colOff>
      <xdr:row>150</xdr:row>
      <xdr:rowOff>142874</xdr:rowOff>
    </xdr:to>
    <xdr:pic>
      <xdr:nvPicPr>
        <xdr:cNvPr id="26" name="Gráfico 25" descr="Flecha: curva con sentido de las agujas del reloj">
          <a:hlinkClick xmlns:r="http://schemas.openxmlformats.org/officeDocument/2006/relationships" r:id="rId16"/>
          <a:extLst>
            <a:ext uri="{FF2B5EF4-FFF2-40B4-BE49-F238E27FC236}">
              <a16:creationId xmlns:a16="http://schemas.microsoft.com/office/drawing/2014/main" xmlns="" id="{8AE626A0-6D11-43B5-B601-ACF17021ECB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xmlns="" r:embed="rId18"/>
            </a:ext>
          </a:extLst>
        </a:blip>
        <a:stretch>
          <a:fillRect/>
        </a:stretch>
      </xdr:blipFill>
      <xdr:spPr>
        <a:xfrm>
          <a:off x="6915150" y="28898850"/>
          <a:ext cx="914400" cy="914400"/>
        </a:xfrm>
        <a:prstGeom prst="rect">
          <a:avLst/>
        </a:prstGeom>
      </xdr:spPr>
    </xdr:pic>
    <xdr:clientData/>
  </xdr:twoCellAnchor>
  <xdr:twoCellAnchor>
    <xdr:from>
      <xdr:col>27</xdr:col>
      <xdr:colOff>280458</xdr:colOff>
      <xdr:row>0</xdr:row>
      <xdr:rowOff>194732</xdr:rowOff>
    </xdr:from>
    <xdr:to>
      <xdr:col>55</xdr:col>
      <xdr:colOff>42333</xdr:colOff>
      <xdr:row>22</xdr:row>
      <xdr:rowOff>10582</xdr:rowOff>
    </xdr:to>
    <xdr:graphicFrame macro="">
      <xdr:nvGraphicFramePr>
        <xdr:cNvPr id="7" name="Gráfico 6">
          <a:extLst>
            <a:ext uri="{FF2B5EF4-FFF2-40B4-BE49-F238E27FC236}">
              <a16:creationId xmlns:a16="http://schemas.microsoft.com/office/drawing/2014/main" xmlns="" id="{D18245A1-D19B-4C77-A9D9-5D8AC27FF8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27</xdr:col>
      <xdr:colOff>280458</xdr:colOff>
      <xdr:row>0</xdr:row>
      <xdr:rowOff>194732</xdr:rowOff>
    </xdr:from>
    <xdr:to>
      <xdr:col>55</xdr:col>
      <xdr:colOff>42333</xdr:colOff>
      <xdr:row>21</xdr:row>
      <xdr:rowOff>10582</xdr:rowOff>
    </xdr:to>
    <xdr:graphicFrame macro="">
      <xdr:nvGraphicFramePr>
        <xdr:cNvPr id="11" name="Gráfico 10">
          <a:extLst>
            <a:ext uri="{FF2B5EF4-FFF2-40B4-BE49-F238E27FC236}">
              <a16:creationId xmlns:a16="http://schemas.microsoft.com/office/drawing/2014/main" xmlns="" id="{D18245A1-D19B-4C77-A9D9-5D8AC27FF8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1050150</xdr:colOff>
      <xdr:row>0</xdr:row>
      <xdr:rowOff>0</xdr:rowOff>
    </xdr:from>
    <xdr:to>
      <xdr:col>1</xdr:col>
      <xdr:colOff>1964550</xdr:colOff>
      <xdr:row>1</xdr:row>
      <xdr:rowOff>714375</xdr:rowOff>
    </xdr:to>
    <xdr:pic>
      <xdr:nvPicPr>
        <xdr:cNvPr id="5" name="Gráfico 4" descr="Enviar">
          <a:hlinkClick xmlns:r="http://schemas.openxmlformats.org/officeDocument/2006/relationships" r:id="rId1"/>
          <a:extLst>
            <a:ext uri="{FF2B5EF4-FFF2-40B4-BE49-F238E27FC236}">
              <a16:creationId xmlns:a16="http://schemas.microsoft.com/office/drawing/2014/main" xmlns="" id="{4EE3CA36-1B44-4C81-9B80-C796FCF4E7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593075" y="0"/>
          <a:ext cx="914400" cy="914400"/>
        </a:xfrm>
        <a:prstGeom prst="rect">
          <a:avLst/>
        </a:prstGeom>
      </xdr:spPr>
    </xdr:pic>
    <xdr:clientData/>
  </xdr:twoCellAnchor>
  <xdr:twoCellAnchor editAs="oneCell">
    <xdr:from>
      <xdr:col>0</xdr:col>
      <xdr:colOff>371475</xdr:colOff>
      <xdr:row>0</xdr:row>
      <xdr:rowOff>0</xdr:rowOff>
    </xdr:from>
    <xdr:to>
      <xdr:col>1</xdr:col>
      <xdr:colOff>742950</xdr:colOff>
      <xdr:row>1</xdr:row>
      <xdr:rowOff>714375</xdr:rowOff>
    </xdr:to>
    <xdr:pic>
      <xdr:nvPicPr>
        <xdr:cNvPr id="6" name="Gráfico 5" descr="Compartir">
          <a:hlinkClick xmlns:r="http://schemas.openxmlformats.org/officeDocument/2006/relationships" r:id="rId4"/>
          <a:extLst>
            <a:ext uri="{FF2B5EF4-FFF2-40B4-BE49-F238E27FC236}">
              <a16:creationId xmlns:a16="http://schemas.microsoft.com/office/drawing/2014/main" xmlns="" id="{A96126DA-94D9-49EA-8E0B-E5BD4B4BD1B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rot="10800000">
          <a:off x="371475" y="0"/>
          <a:ext cx="914400" cy="914400"/>
        </a:xfrm>
        <a:prstGeom prst="rect">
          <a:avLst/>
        </a:prstGeom>
      </xdr:spPr>
    </xdr:pic>
    <xdr:clientData/>
  </xdr:twoCellAnchor>
  <xdr:twoCellAnchor editAs="oneCell">
    <xdr:from>
      <xdr:col>1</xdr:col>
      <xdr:colOff>2350275</xdr:colOff>
      <xdr:row>0</xdr:row>
      <xdr:rowOff>33300</xdr:rowOff>
    </xdr:from>
    <xdr:to>
      <xdr:col>1</xdr:col>
      <xdr:colOff>3264675</xdr:colOff>
      <xdr:row>1</xdr:row>
      <xdr:rowOff>747675</xdr:rowOff>
    </xdr:to>
    <xdr:pic>
      <xdr:nvPicPr>
        <xdr:cNvPr id="9" name="Gráfico 8" descr="Libros">
          <a:hlinkClick xmlns:r="http://schemas.openxmlformats.org/officeDocument/2006/relationships" r:id="rId7"/>
          <a:extLst>
            <a:ext uri="{FF2B5EF4-FFF2-40B4-BE49-F238E27FC236}">
              <a16:creationId xmlns:a16="http://schemas.microsoft.com/office/drawing/2014/main" xmlns="" id="{3D9AF0C4-82DD-4B1C-84A9-289A911AA56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xmlns="" r:embed="rId13"/>
            </a:ext>
          </a:extLst>
        </a:blip>
        <a:stretch>
          <a:fillRect/>
        </a:stretch>
      </xdr:blipFill>
      <xdr:spPr>
        <a:xfrm>
          <a:off x="2893200" y="33300"/>
          <a:ext cx="914400" cy="914400"/>
        </a:xfrm>
        <a:prstGeom prst="rect">
          <a:avLst/>
        </a:prstGeom>
      </xdr:spPr>
    </xdr:pic>
    <xdr:clientData/>
  </xdr:twoCellAnchor>
  <xdr:twoCellAnchor>
    <xdr:from>
      <xdr:col>0</xdr:col>
      <xdr:colOff>523875</xdr:colOff>
      <xdr:row>146</xdr:row>
      <xdr:rowOff>57150</xdr:rowOff>
    </xdr:from>
    <xdr:to>
      <xdr:col>6</xdr:col>
      <xdr:colOff>47625</xdr:colOff>
      <xdr:row>152</xdr:row>
      <xdr:rowOff>57150</xdr:rowOff>
    </xdr:to>
    <xdr:sp macro="" textlink="">
      <xdr:nvSpPr>
        <xdr:cNvPr id="14" name="Rectángulo: esquinas redondeadas 13">
          <a:extLst>
            <a:ext uri="{FF2B5EF4-FFF2-40B4-BE49-F238E27FC236}">
              <a16:creationId xmlns:a16="http://schemas.microsoft.com/office/drawing/2014/main" xmlns="" id="{7777F3A3-55CE-4546-81A1-4B63650568E4}"/>
            </a:ext>
          </a:extLst>
        </xdr:cNvPr>
        <xdr:cNvSpPr/>
      </xdr:nvSpPr>
      <xdr:spPr>
        <a:xfrm>
          <a:off x="523875" y="29013150"/>
          <a:ext cx="6677025" cy="1362075"/>
        </a:xfrm>
        <a:prstGeom prst="round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485775</xdr:colOff>
      <xdr:row>147</xdr:row>
      <xdr:rowOff>9525</xdr:rowOff>
    </xdr:from>
    <xdr:to>
      <xdr:col>7</xdr:col>
      <xdr:colOff>685800</xdr:colOff>
      <xdr:row>150</xdr:row>
      <xdr:rowOff>161925</xdr:rowOff>
    </xdr:to>
    <xdr:pic>
      <xdr:nvPicPr>
        <xdr:cNvPr id="15" name="Gráfico 14" descr="Flecha: curva con sentido de las agujas del reloj">
          <a:hlinkClick xmlns:r="http://schemas.openxmlformats.org/officeDocument/2006/relationships" r:id="rId14"/>
          <a:extLst>
            <a:ext uri="{FF2B5EF4-FFF2-40B4-BE49-F238E27FC236}">
              <a16:creationId xmlns:a16="http://schemas.microsoft.com/office/drawing/2014/main" xmlns="" id="{2CF439C6-CD2C-4165-9B81-6C80DC2AD68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xmlns="" r:embed="rId16"/>
            </a:ext>
          </a:extLst>
        </a:blip>
        <a:stretch>
          <a:fillRect/>
        </a:stretch>
      </xdr:blipFill>
      <xdr:spPr>
        <a:xfrm>
          <a:off x="7639050" y="29165550"/>
          <a:ext cx="914400" cy="914400"/>
        </a:xfrm>
        <a:prstGeom prst="rect">
          <a:avLst/>
        </a:prstGeom>
      </xdr:spPr>
    </xdr:pic>
    <xdr:clientData/>
  </xdr:twoCellAnchor>
  <xdr:twoCellAnchor>
    <xdr:from>
      <xdr:col>27</xdr:col>
      <xdr:colOff>197302</xdr:colOff>
      <xdr:row>0</xdr:row>
      <xdr:rowOff>187551</xdr:rowOff>
    </xdr:from>
    <xdr:to>
      <xdr:col>55</xdr:col>
      <xdr:colOff>714374</xdr:colOff>
      <xdr:row>24</xdr:row>
      <xdr:rowOff>22677</xdr:rowOff>
    </xdr:to>
    <xdr:graphicFrame macro="">
      <xdr:nvGraphicFramePr>
        <xdr:cNvPr id="2" name="Gráfico 1">
          <a:extLst>
            <a:ext uri="{FF2B5EF4-FFF2-40B4-BE49-F238E27FC236}">
              <a16:creationId xmlns:a16="http://schemas.microsoft.com/office/drawing/2014/main" xmlns="" id="{BB8BF49A-CAEC-431C-A9C2-8F78ACA1DA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27</xdr:col>
      <xdr:colOff>197302</xdr:colOff>
      <xdr:row>0</xdr:row>
      <xdr:rowOff>187551</xdr:rowOff>
    </xdr:from>
    <xdr:to>
      <xdr:col>55</xdr:col>
      <xdr:colOff>714374</xdr:colOff>
      <xdr:row>24</xdr:row>
      <xdr:rowOff>22677</xdr:rowOff>
    </xdr:to>
    <xdr:graphicFrame macro="">
      <xdr:nvGraphicFramePr>
        <xdr:cNvPr id="10" name="Gráfico 9">
          <a:extLst>
            <a:ext uri="{FF2B5EF4-FFF2-40B4-BE49-F238E27FC236}">
              <a16:creationId xmlns:a16="http://schemas.microsoft.com/office/drawing/2014/main" xmlns="" id="{BB8BF49A-CAEC-431C-A9C2-8F78ACA1DA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1165571</xdr:colOff>
      <xdr:row>0</xdr:row>
      <xdr:rowOff>0</xdr:rowOff>
    </xdr:from>
    <xdr:to>
      <xdr:col>1</xdr:col>
      <xdr:colOff>2079971</xdr:colOff>
      <xdr:row>1</xdr:row>
      <xdr:rowOff>571500</xdr:rowOff>
    </xdr:to>
    <xdr:pic>
      <xdr:nvPicPr>
        <xdr:cNvPr id="4" name="Gráfico 3" descr="Enviar">
          <a:hlinkClick xmlns:r="http://schemas.openxmlformats.org/officeDocument/2006/relationships" r:id="rId1"/>
          <a:extLst>
            <a:ext uri="{FF2B5EF4-FFF2-40B4-BE49-F238E27FC236}">
              <a16:creationId xmlns:a16="http://schemas.microsoft.com/office/drawing/2014/main" xmlns="" id="{B276EC47-4F72-4866-82DF-F273009524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927571" y="0"/>
          <a:ext cx="914400" cy="914400"/>
        </a:xfrm>
        <a:prstGeom prst="rect">
          <a:avLst/>
        </a:prstGeom>
      </xdr:spPr>
    </xdr:pic>
    <xdr:clientData/>
  </xdr:twoCellAnchor>
  <xdr:twoCellAnchor editAs="oneCell">
    <xdr:from>
      <xdr:col>0</xdr:col>
      <xdr:colOff>705971</xdr:colOff>
      <xdr:row>0</xdr:row>
      <xdr:rowOff>0</xdr:rowOff>
    </xdr:from>
    <xdr:to>
      <xdr:col>1</xdr:col>
      <xdr:colOff>858371</xdr:colOff>
      <xdr:row>1</xdr:row>
      <xdr:rowOff>571500</xdr:rowOff>
    </xdr:to>
    <xdr:pic>
      <xdr:nvPicPr>
        <xdr:cNvPr id="5" name="Gráfico 4" descr="Compartir">
          <a:hlinkClick xmlns:r="http://schemas.openxmlformats.org/officeDocument/2006/relationships" r:id="rId4"/>
          <a:extLst>
            <a:ext uri="{FF2B5EF4-FFF2-40B4-BE49-F238E27FC236}">
              <a16:creationId xmlns:a16="http://schemas.microsoft.com/office/drawing/2014/main" xmlns="" id="{B295F040-D563-4FA9-846A-DFD2B95BC13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rot="10800000">
          <a:off x="705971" y="0"/>
          <a:ext cx="914400" cy="914400"/>
        </a:xfrm>
        <a:prstGeom prst="rect">
          <a:avLst/>
        </a:prstGeom>
      </xdr:spPr>
    </xdr:pic>
    <xdr:clientData/>
  </xdr:twoCellAnchor>
  <xdr:twoCellAnchor editAs="oneCell">
    <xdr:from>
      <xdr:col>1</xdr:col>
      <xdr:colOff>2465696</xdr:colOff>
      <xdr:row>0</xdr:row>
      <xdr:rowOff>33300</xdr:rowOff>
    </xdr:from>
    <xdr:to>
      <xdr:col>2</xdr:col>
      <xdr:colOff>8246</xdr:colOff>
      <xdr:row>1</xdr:row>
      <xdr:rowOff>604800</xdr:rowOff>
    </xdr:to>
    <xdr:pic>
      <xdr:nvPicPr>
        <xdr:cNvPr id="8" name="Gráfico 7" descr="Libros">
          <a:hlinkClick xmlns:r="http://schemas.openxmlformats.org/officeDocument/2006/relationships" r:id="rId7"/>
          <a:extLst>
            <a:ext uri="{FF2B5EF4-FFF2-40B4-BE49-F238E27FC236}">
              <a16:creationId xmlns:a16="http://schemas.microsoft.com/office/drawing/2014/main" xmlns="" id="{C78BEC4C-98DF-4DF5-B802-2A791A39A79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xmlns="" r:embed="rId13"/>
            </a:ext>
          </a:extLst>
        </a:blip>
        <a:stretch>
          <a:fillRect/>
        </a:stretch>
      </xdr:blipFill>
      <xdr:spPr>
        <a:xfrm>
          <a:off x="3227696" y="33300"/>
          <a:ext cx="914400" cy="914400"/>
        </a:xfrm>
        <a:prstGeom prst="rect">
          <a:avLst/>
        </a:prstGeom>
      </xdr:spPr>
    </xdr:pic>
    <xdr:clientData/>
  </xdr:twoCellAnchor>
  <xdr:twoCellAnchor>
    <xdr:from>
      <xdr:col>1</xdr:col>
      <xdr:colOff>0</xdr:colOff>
      <xdr:row>147</xdr:row>
      <xdr:rowOff>1</xdr:rowOff>
    </xdr:from>
    <xdr:to>
      <xdr:col>5</xdr:col>
      <xdr:colOff>749113</xdr:colOff>
      <xdr:row>152</xdr:row>
      <xdr:rowOff>1</xdr:rowOff>
    </xdr:to>
    <xdr:sp macro="" textlink="">
      <xdr:nvSpPr>
        <xdr:cNvPr id="9" name="Rectángulo: esquinas redondeadas 8">
          <a:extLst>
            <a:ext uri="{FF2B5EF4-FFF2-40B4-BE49-F238E27FC236}">
              <a16:creationId xmlns:a16="http://schemas.microsoft.com/office/drawing/2014/main" xmlns="" id="{ED74B2D4-C303-44EF-AFD9-80237E9C971F}"/>
            </a:ext>
          </a:extLst>
        </xdr:cNvPr>
        <xdr:cNvSpPr/>
      </xdr:nvSpPr>
      <xdr:spPr>
        <a:xfrm>
          <a:off x="762000" y="30267089"/>
          <a:ext cx="6677025" cy="1120588"/>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571500</xdr:colOff>
      <xdr:row>147</xdr:row>
      <xdr:rowOff>0</xdr:rowOff>
    </xdr:from>
    <xdr:to>
      <xdr:col>8</xdr:col>
      <xdr:colOff>284069</xdr:colOff>
      <xdr:row>150</xdr:row>
      <xdr:rowOff>174812</xdr:rowOff>
    </xdr:to>
    <xdr:pic>
      <xdr:nvPicPr>
        <xdr:cNvPr id="10" name="Gráfico 9" descr="Flecha: curva con sentido de las agujas del reloj">
          <a:hlinkClick xmlns:r="http://schemas.openxmlformats.org/officeDocument/2006/relationships" r:id="rId14"/>
          <a:extLst>
            <a:ext uri="{FF2B5EF4-FFF2-40B4-BE49-F238E27FC236}">
              <a16:creationId xmlns:a16="http://schemas.microsoft.com/office/drawing/2014/main" xmlns="" id="{0ABD5C48-236B-43F2-8ECB-25C0369BB2E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xmlns="" r:embed="rId16"/>
            </a:ext>
          </a:extLst>
        </a:blip>
        <a:stretch>
          <a:fillRect/>
        </a:stretch>
      </xdr:blipFill>
      <xdr:spPr>
        <a:xfrm>
          <a:off x="8034618" y="30267088"/>
          <a:ext cx="914400" cy="914400"/>
        </a:xfrm>
        <a:prstGeom prst="rect">
          <a:avLst/>
        </a:prstGeom>
      </xdr:spPr>
    </xdr:pic>
    <xdr:clientData/>
  </xdr:twoCellAnchor>
  <xdr:twoCellAnchor>
    <xdr:from>
      <xdr:col>51</xdr:col>
      <xdr:colOff>185737</xdr:colOff>
      <xdr:row>1</xdr:row>
      <xdr:rowOff>14287</xdr:rowOff>
    </xdr:from>
    <xdr:to>
      <xdr:col>67</xdr:col>
      <xdr:colOff>9525</xdr:colOff>
      <xdr:row>19</xdr:row>
      <xdr:rowOff>28575</xdr:rowOff>
    </xdr:to>
    <xdr:graphicFrame macro="">
      <xdr:nvGraphicFramePr>
        <xdr:cNvPr id="2" name="Gráfico 1">
          <a:extLst>
            <a:ext uri="{FF2B5EF4-FFF2-40B4-BE49-F238E27FC236}">
              <a16:creationId xmlns:a16="http://schemas.microsoft.com/office/drawing/2014/main" xmlns="" id="{2C00D13F-CB30-4533-BE9E-DED9E0D212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51</xdr:col>
      <xdr:colOff>200024</xdr:colOff>
      <xdr:row>26</xdr:row>
      <xdr:rowOff>152400</xdr:rowOff>
    </xdr:from>
    <xdr:to>
      <xdr:col>70</xdr:col>
      <xdr:colOff>514350</xdr:colOff>
      <xdr:row>46</xdr:row>
      <xdr:rowOff>152399</xdr:rowOff>
    </xdr:to>
    <xdr:graphicFrame macro="">
      <xdr:nvGraphicFramePr>
        <xdr:cNvPr id="3" name="Gráfico 2">
          <a:extLst>
            <a:ext uri="{FF2B5EF4-FFF2-40B4-BE49-F238E27FC236}">
              <a16:creationId xmlns:a16="http://schemas.microsoft.com/office/drawing/2014/main" xmlns="" id="{7B80D94C-65BF-48E8-8535-C6548A0F48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1078725</xdr:colOff>
      <xdr:row>0</xdr:row>
      <xdr:rowOff>28575</xdr:rowOff>
    </xdr:from>
    <xdr:to>
      <xdr:col>1</xdr:col>
      <xdr:colOff>1993125</xdr:colOff>
      <xdr:row>1</xdr:row>
      <xdr:rowOff>752475</xdr:rowOff>
    </xdr:to>
    <xdr:pic>
      <xdr:nvPicPr>
        <xdr:cNvPr id="2" name="Gráfico 1" descr="Enviar">
          <a:hlinkClick xmlns:r="http://schemas.openxmlformats.org/officeDocument/2006/relationships" r:id="rId1"/>
          <a:extLst>
            <a:ext uri="{FF2B5EF4-FFF2-40B4-BE49-F238E27FC236}">
              <a16:creationId xmlns:a16="http://schemas.microsoft.com/office/drawing/2014/main" xmlns="" id="{0692D4EF-6D0B-4674-AA3C-97AD72E3D2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840725" y="28575"/>
          <a:ext cx="914400" cy="914400"/>
        </a:xfrm>
        <a:prstGeom prst="rect">
          <a:avLst/>
        </a:prstGeom>
      </xdr:spPr>
    </xdr:pic>
    <xdr:clientData/>
  </xdr:twoCellAnchor>
  <xdr:twoCellAnchor editAs="oneCell">
    <xdr:from>
      <xdr:col>0</xdr:col>
      <xdr:colOff>619125</xdr:colOff>
      <xdr:row>0</xdr:row>
      <xdr:rowOff>28575</xdr:rowOff>
    </xdr:from>
    <xdr:to>
      <xdr:col>1</xdr:col>
      <xdr:colOff>771525</xdr:colOff>
      <xdr:row>1</xdr:row>
      <xdr:rowOff>752475</xdr:rowOff>
    </xdr:to>
    <xdr:pic>
      <xdr:nvPicPr>
        <xdr:cNvPr id="3" name="Gráfico 2" descr="Compartir">
          <a:hlinkClick xmlns:r="http://schemas.openxmlformats.org/officeDocument/2006/relationships" r:id="rId4"/>
          <a:extLst>
            <a:ext uri="{FF2B5EF4-FFF2-40B4-BE49-F238E27FC236}">
              <a16:creationId xmlns:a16="http://schemas.microsoft.com/office/drawing/2014/main" xmlns="" id="{57FE31E7-E84D-4497-A7A2-BC57D186E5C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rot="10800000">
          <a:off x="619125" y="28575"/>
          <a:ext cx="914400" cy="914400"/>
        </a:xfrm>
        <a:prstGeom prst="rect">
          <a:avLst/>
        </a:prstGeom>
      </xdr:spPr>
    </xdr:pic>
    <xdr:clientData/>
  </xdr:twoCellAnchor>
  <xdr:twoCellAnchor editAs="oneCell">
    <xdr:from>
      <xdr:col>1</xdr:col>
      <xdr:colOff>2378850</xdr:colOff>
      <xdr:row>0</xdr:row>
      <xdr:rowOff>61875</xdr:rowOff>
    </xdr:from>
    <xdr:to>
      <xdr:col>1</xdr:col>
      <xdr:colOff>3293250</xdr:colOff>
      <xdr:row>1</xdr:row>
      <xdr:rowOff>785775</xdr:rowOff>
    </xdr:to>
    <xdr:pic>
      <xdr:nvPicPr>
        <xdr:cNvPr id="6" name="Gráfico 5" descr="Libros">
          <a:hlinkClick xmlns:r="http://schemas.openxmlformats.org/officeDocument/2006/relationships" r:id="rId7"/>
          <a:extLst>
            <a:ext uri="{FF2B5EF4-FFF2-40B4-BE49-F238E27FC236}">
              <a16:creationId xmlns:a16="http://schemas.microsoft.com/office/drawing/2014/main" xmlns="" id="{DE3FABF8-705C-4DFB-A906-5EB65DE69F3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xmlns="" r:embed="rId13"/>
            </a:ext>
          </a:extLst>
        </a:blip>
        <a:stretch>
          <a:fillRect/>
        </a:stretch>
      </xdr:blipFill>
      <xdr:spPr>
        <a:xfrm>
          <a:off x="3140850" y="61875"/>
          <a:ext cx="914400" cy="914400"/>
        </a:xfrm>
        <a:prstGeom prst="rect">
          <a:avLst/>
        </a:prstGeom>
      </xdr:spPr>
    </xdr:pic>
    <xdr:clientData/>
  </xdr:twoCellAnchor>
  <xdr:twoCellAnchor>
    <xdr:from>
      <xdr:col>0</xdr:col>
      <xdr:colOff>714374</xdr:colOff>
      <xdr:row>151</xdr:row>
      <xdr:rowOff>180974</xdr:rowOff>
    </xdr:from>
    <xdr:to>
      <xdr:col>7</xdr:col>
      <xdr:colOff>76200</xdr:colOff>
      <xdr:row>158</xdr:row>
      <xdr:rowOff>28575</xdr:rowOff>
    </xdr:to>
    <xdr:sp macro="" textlink="">
      <xdr:nvSpPr>
        <xdr:cNvPr id="7" name="Rectángulo: esquinas redondeadas 6">
          <a:extLst>
            <a:ext uri="{FF2B5EF4-FFF2-40B4-BE49-F238E27FC236}">
              <a16:creationId xmlns:a16="http://schemas.microsoft.com/office/drawing/2014/main" xmlns="" id="{42827AC0-BF19-49AC-AAAE-B4BE201E0C85}"/>
            </a:ext>
          </a:extLst>
        </xdr:cNvPr>
        <xdr:cNvSpPr/>
      </xdr:nvSpPr>
      <xdr:spPr>
        <a:xfrm>
          <a:off x="714374" y="29632274"/>
          <a:ext cx="6686551" cy="1352551"/>
        </a:xfrm>
        <a:prstGeom prst="round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8</xdr:col>
      <xdr:colOff>0</xdr:colOff>
      <xdr:row>153</xdr:row>
      <xdr:rowOff>0</xdr:rowOff>
    </xdr:from>
    <xdr:to>
      <xdr:col>9</xdr:col>
      <xdr:colOff>122144</xdr:colOff>
      <xdr:row>156</xdr:row>
      <xdr:rowOff>174812</xdr:rowOff>
    </xdr:to>
    <xdr:pic>
      <xdr:nvPicPr>
        <xdr:cNvPr id="8" name="Gráfico 7" descr="Flecha: curva con sentido de las agujas del reloj">
          <a:hlinkClick xmlns:r="http://schemas.openxmlformats.org/officeDocument/2006/relationships" r:id="rId14"/>
          <a:extLst>
            <a:ext uri="{FF2B5EF4-FFF2-40B4-BE49-F238E27FC236}">
              <a16:creationId xmlns:a16="http://schemas.microsoft.com/office/drawing/2014/main" xmlns="" id="{960856DB-AF0A-4FB8-BE77-E16E1012229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xmlns="" r:embed="rId16"/>
            </a:ext>
          </a:extLst>
        </a:blip>
        <a:stretch>
          <a:fillRect/>
        </a:stretch>
      </xdr:blipFill>
      <xdr:spPr>
        <a:xfrm>
          <a:off x="7915275" y="29832300"/>
          <a:ext cx="912719" cy="917762"/>
        </a:xfrm>
        <a:prstGeom prst="rect">
          <a:avLst/>
        </a:prstGeom>
      </xdr:spPr>
    </xdr:pic>
    <xdr:clientData/>
  </xdr:twoCellAnchor>
  <xdr:twoCellAnchor>
    <xdr:from>
      <xdr:col>27</xdr:col>
      <xdr:colOff>257174</xdr:colOff>
      <xdr:row>1</xdr:row>
      <xdr:rowOff>214312</xdr:rowOff>
    </xdr:from>
    <xdr:to>
      <xdr:col>49</xdr:col>
      <xdr:colOff>723900</xdr:colOff>
      <xdr:row>25</xdr:row>
      <xdr:rowOff>57150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151</xdr:row>
      <xdr:rowOff>0</xdr:rowOff>
    </xdr:from>
    <xdr:to>
      <xdr:col>7</xdr:col>
      <xdr:colOff>219076</xdr:colOff>
      <xdr:row>158</xdr:row>
      <xdr:rowOff>19051</xdr:rowOff>
    </xdr:to>
    <xdr:sp macro="" textlink="">
      <xdr:nvSpPr>
        <xdr:cNvPr id="2" name="Rectángulo: esquinas redondeadas 1">
          <a:extLst>
            <a:ext uri="{FF2B5EF4-FFF2-40B4-BE49-F238E27FC236}">
              <a16:creationId xmlns:a16="http://schemas.microsoft.com/office/drawing/2014/main" xmlns="" id="{855ACA43-4CCA-4F3A-844A-7B4D6C6346DF}"/>
            </a:ext>
          </a:extLst>
        </xdr:cNvPr>
        <xdr:cNvSpPr/>
      </xdr:nvSpPr>
      <xdr:spPr>
        <a:xfrm>
          <a:off x="762000" y="28965525"/>
          <a:ext cx="7686676" cy="1352551"/>
        </a:xfrm>
        <a:prstGeom prst="roundRect">
          <a:avLst/>
        </a:prstGeom>
        <a:noFill/>
        <a:ln w="3810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8</xdr:col>
      <xdr:colOff>0</xdr:colOff>
      <xdr:row>152</xdr:row>
      <xdr:rowOff>0</xdr:rowOff>
    </xdr:from>
    <xdr:to>
      <xdr:col>9</xdr:col>
      <xdr:colOff>36419</xdr:colOff>
      <xdr:row>155</xdr:row>
      <xdr:rowOff>174812</xdr:rowOff>
    </xdr:to>
    <xdr:pic>
      <xdr:nvPicPr>
        <xdr:cNvPr id="3" name="Gráfico 2" descr="Flecha: curva con sentido de las agujas del reloj">
          <a:hlinkClick xmlns:r="http://schemas.openxmlformats.org/officeDocument/2006/relationships" r:id="rId1"/>
          <a:extLst>
            <a:ext uri="{FF2B5EF4-FFF2-40B4-BE49-F238E27FC236}">
              <a16:creationId xmlns:a16="http://schemas.microsoft.com/office/drawing/2014/main" xmlns="" id="{5E2698C2-A809-430D-8FF4-1014EEC9C5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9105900" y="29156025"/>
          <a:ext cx="912719" cy="917762"/>
        </a:xfrm>
        <a:prstGeom prst="rect">
          <a:avLst/>
        </a:prstGeom>
      </xdr:spPr>
    </xdr:pic>
    <xdr:clientData/>
  </xdr:twoCellAnchor>
  <xdr:twoCellAnchor editAs="oneCell">
    <xdr:from>
      <xdr:col>1</xdr:col>
      <xdr:colOff>1002525</xdr:colOff>
      <xdr:row>0</xdr:row>
      <xdr:rowOff>19050</xdr:rowOff>
    </xdr:from>
    <xdr:to>
      <xdr:col>1</xdr:col>
      <xdr:colOff>1916925</xdr:colOff>
      <xdr:row>1</xdr:row>
      <xdr:rowOff>742950</xdr:rowOff>
    </xdr:to>
    <xdr:pic>
      <xdr:nvPicPr>
        <xdr:cNvPr id="4" name="Gráfico 3" descr="Enviar">
          <a:hlinkClick xmlns:r="http://schemas.openxmlformats.org/officeDocument/2006/relationships" r:id="rId4"/>
          <a:extLst>
            <a:ext uri="{FF2B5EF4-FFF2-40B4-BE49-F238E27FC236}">
              <a16:creationId xmlns:a16="http://schemas.microsoft.com/office/drawing/2014/main" xmlns="" id="{DD567605-4C7D-470D-B4BB-5AD54E03BE0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488300" y="19050"/>
          <a:ext cx="914400" cy="914400"/>
        </a:xfrm>
        <a:prstGeom prst="rect">
          <a:avLst/>
        </a:prstGeom>
      </xdr:spPr>
    </xdr:pic>
    <xdr:clientData/>
  </xdr:twoCellAnchor>
  <xdr:twoCellAnchor editAs="oneCell">
    <xdr:from>
      <xdr:col>0</xdr:col>
      <xdr:colOff>419100</xdr:colOff>
      <xdr:row>0</xdr:row>
      <xdr:rowOff>19050</xdr:rowOff>
    </xdr:from>
    <xdr:to>
      <xdr:col>1</xdr:col>
      <xdr:colOff>847725</xdr:colOff>
      <xdr:row>1</xdr:row>
      <xdr:rowOff>742950</xdr:rowOff>
    </xdr:to>
    <xdr:pic>
      <xdr:nvPicPr>
        <xdr:cNvPr id="5" name="Gráfico 4" descr="Compartir">
          <a:hlinkClick xmlns:r="http://schemas.openxmlformats.org/officeDocument/2006/relationships" r:id="rId7"/>
          <a:extLst>
            <a:ext uri="{FF2B5EF4-FFF2-40B4-BE49-F238E27FC236}">
              <a16:creationId xmlns:a16="http://schemas.microsoft.com/office/drawing/2014/main" xmlns="" id="{692A1DB4-D6A1-4C26-9D99-909E7EAE2CC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xmlns="" r:embed="rId9"/>
            </a:ext>
          </a:extLst>
        </a:blip>
        <a:stretch>
          <a:fillRect/>
        </a:stretch>
      </xdr:blipFill>
      <xdr:spPr>
        <a:xfrm rot="10800000">
          <a:off x="419100" y="19050"/>
          <a:ext cx="914400" cy="914400"/>
        </a:xfrm>
        <a:prstGeom prst="rect">
          <a:avLst/>
        </a:prstGeom>
      </xdr:spPr>
    </xdr:pic>
    <xdr:clientData/>
  </xdr:twoCellAnchor>
  <xdr:twoCellAnchor editAs="oneCell">
    <xdr:from>
      <xdr:col>1</xdr:col>
      <xdr:colOff>2178825</xdr:colOff>
      <xdr:row>0</xdr:row>
      <xdr:rowOff>52350</xdr:rowOff>
    </xdr:from>
    <xdr:to>
      <xdr:col>2</xdr:col>
      <xdr:colOff>216675</xdr:colOff>
      <xdr:row>1</xdr:row>
      <xdr:rowOff>776250</xdr:rowOff>
    </xdr:to>
    <xdr:pic>
      <xdr:nvPicPr>
        <xdr:cNvPr id="8" name="Gráfico 7" descr="Libros">
          <a:hlinkClick xmlns:r="http://schemas.openxmlformats.org/officeDocument/2006/relationships" r:id="rId10"/>
          <a:extLst>
            <a:ext uri="{FF2B5EF4-FFF2-40B4-BE49-F238E27FC236}">
              <a16:creationId xmlns:a16="http://schemas.microsoft.com/office/drawing/2014/main" xmlns="" id="{FF1D9135-64CE-4F9A-A852-C82C18B9737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xmlns="" r:embed="rId16"/>
            </a:ext>
          </a:extLst>
        </a:blip>
        <a:stretch>
          <a:fillRect/>
        </a:stretch>
      </xdr:blipFill>
      <xdr:spPr>
        <a:xfrm>
          <a:off x="2940825" y="52350"/>
          <a:ext cx="914400" cy="914400"/>
        </a:xfrm>
        <a:prstGeom prst="rect">
          <a:avLst/>
        </a:prstGeom>
      </xdr:spPr>
    </xdr:pic>
    <xdr:clientData/>
  </xdr:twoCellAnchor>
  <xdr:twoCellAnchor>
    <xdr:from>
      <xdr:col>51</xdr:col>
      <xdr:colOff>200024</xdr:colOff>
      <xdr:row>3</xdr:row>
      <xdr:rowOff>190499</xdr:rowOff>
    </xdr:from>
    <xdr:to>
      <xdr:col>67</xdr:col>
      <xdr:colOff>685800</xdr:colOff>
      <xdr:row>25</xdr:row>
      <xdr:rowOff>180975</xdr:rowOff>
    </xdr:to>
    <xdr:graphicFrame macro="">
      <xdr:nvGraphicFramePr>
        <xdr:cNvPr id="10" name="Gráfico 9">
          <a:extLst>
            <a:ext uri="{FF2B5EF4-FFF2-40B4-BE49-F238E27FC236}">
              <a16:creationId xmlns:a16="http://schemas.microsoft.com/office/drawing/2014/main" xmlns="" id="{050FD9D2-6807-4580-9D32-60C243A24F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1609360</xdr:colOff>
      <xdr:row>0</xdr:row>
      <xdr:rowOff>0</xdr:rowOff>
    </xdr:from>
    <xdr:to>
      <xdr:col>1</xdr:col>
      <xdr:colOff>2523760</xdr:colOff>
      <xdr:row>1</xdr:row>
      <xdr:rowOff>723900</xdr:rowOff>
    </xdr:to>
    <xdr:pic>
      <xdr:nvPicPr>
        <xdr:cNvPr id="7" name="Gráfico 6" descr="Enviar">
          <a:hlinkClick xmlns:r="http://schemas.openxmlformats.org/officeDocument/2006/relationships" r:id="rId1"/>
          <a:extLst>
            <a:ext uri="{FF2B5EF4-FFF2-40B4-BE49-F238E27FC236}">
              <a16:creationId xmlns:a16="http://schemas.microsoft.com/office/drawing/2014/main" xmlns="" id="{87006CF3-B634-4E2D-BD7B-0C83336DC9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2377505" y="0"/>
          <a:ext cx="914400" cy="908255"/>
        </a:xfrm>
        <a:prstGeom prst="rect">
          <a:avLst/>
        </a:prstGeom>
      </xdr:spPr>
    </xdr:pic>
    <xdr:clientData/>
  </xdr:twoCellAnchor>
  <xdr:twoCellAnchor editAs="oneCell">
    <xdr:from>
      <xdr:col>1</xdr:col>
      <xdr:colOff>42402</xdr:colOff>
      <xdr:row>0</xdr:row>
      <xdr:rowOff>0</xdr:rowOff>
    </xdr:from>
    <xdr:to>
      <xdr:col>1</xdr:col>
      <xdr:colOff>962947</xdr:colOff>
      <xdr:row>1</xdr:row>
      <xdr:rowOff>723900</xdr:rowOff>
    </xdr:to>
    <xdr:pic>
      <xdr:nvPicPr>
        <xdr:cNvPr id="8" name="Gráfico 7" descr="Compartir">
          <a:hlinkClick xmlns:r="http://schemas.openxmlformats.org/officeDocument/2006/relationships" r:id="rId4"/>
          <a:extLst>
            <a:ext uri="{FF2B5EF4-FFF2-40B4-BE49-F238E27FC236}">
              <a16:creationId xmlns:a16="http://schemas.microsoft.com/office/drawing/2014/main" xmlns="" id="{5EF86763-6BF4-49AE-8437-C8B4C525213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rot="10800000">
          <a:off x="810547" y="0"/>
          <a:ext cx="920545" cy="908255"/>
        </a:xfrm>
        <a:prstGeom prst="rect">
          <a:avLst/>
        </a:prstGeom>
      </xdr:spPr>
    </xdr:pic>
    <xdr:clientData/>
  </xdr:twoCellAnchor>
  <xdr:twoCellAnchor editAs="oneCell">
    <xdr:from>
      <xdr:col>2</xdr:col>
      <xdr:colOff>634854</xdr:colOff>
      <xdr:row>0</xdr:row>
      <xdr:rowOff>0</xdr:rowOff>
    </xdr:from>
    <xdr:to>
      <xdr:col>3</xdr:col>
      <xdr:colOff>700914</xdr:colOff>
      <xdr:row>1</xdr:row>
      <xdr:rowOff>723900</xdr:rowOff>
    </xdr:to>
    <xdr:pic>
      <xdr:nvPicPr>
        <xdr:cNvPr id="11" name="Gráfico 10" descr="Libros">
          <a:hlinkClick xmlns:r="http://schemas.openxmlformats.org/officeDocument/2006/relationships" r:id="rId7"/>
          <a:extLst>
            <a:ext uri="{FF2B5EF4-FFF2-40B4-BE49-F238E27FC236}">
              <a16:creationId xmlns:a16="http://schemas.microsoft.com/office/drawing/2014/main" xmlns="" id="{7A98B2C3-82FD-4658-A170-D5A73EDEE0A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xmlns="" r:embed="rId13"/>
            </a:ext>
          </a:extLst>
        </a:blip>
        <a:stretch>
          <a:fillRect/>
        </a:stretch>
      </xdr:blipFill>
      <xdr:spPr>
        <a:xfrm>
          <a:off x="4076144" y="0"/>
          <a:ext cx="911020" cy="908255"/>
        </a:xfrm>
        <a:prstGeom prst="rect">
          <a:avLst/>
        </a:prstGeom>
      </xdr:spPr>
    </xdr:pic>
    <xdr:clientData/>
  </xdr:twoCellAnchor>
  <xdr:twoCellAnchor>
    <xdr:from>
      <xdr:col>1</xdr:col>
      <xdr:colOff>0</xdr:colOff>
      <xdr:row>152</xdr:row>
      <xdr:rowOff>0</xdr:rowOff>
    </xdr:from>
    <xdr:to>
      <xdr:col>7</xdr:col>
      <xdr:colOff>219076</xdr:colOff>
      <xdr:row>157</xdr:row>
      <xdr:rowOff>142875</xdr:rowOff>
    </xdr:to>
    <xdr:sp macro="" textlink="">
      <xdr:nvSpPr>
        <xdr:cNvPr id="14" name="Rectángulo: esquinas redondeadas 13">
          <a:extLst>
            <a:ext uri="{FF2B5EF4-FFF2-40B4-BE49-F238E27FC236}">
              <a16:creationId xmlns:a16="http://schemas.microsoft.com/office/drawing/2014/main" xmlns="" id="{A717B76E-A69E-4B88-B3E9-0A65CB39B968}"/>
            </a:ext>
          </a:extLst>
        </xdr:cNvPr>
        <xdr:cNvSpPr/>
      </xdr:nvSpPr>
      <xdr:spPr>
        <a:xfrm>
          <a:off x="762000" y="29594175"/>
          <a:ext cx="7086601" cy="1266825"/>
        </a:xfrm>
        <a:prstGeom prst="roundRect">
          <a:avLst/>
        </a:prstGeom>
        <a:noFill/>
        <a:ln w="3810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0</xdr:colOff>
      <xdr:row>153</xdr:row>
      <xdr:rowOff>0</xdr:rowOff>
    </xdr:from>
    <xdr:ext cx="912719" cy="917762"/>
    <xdr:pic>
      <xdr:nvPicPr>
        <xdr:cNvPr id="15" name="Gráfico 14" descr="Flecha: curva con sentido de las agujas del reloj">
          <a:hlinkClick xmlns:r="http://schemas.openxmlformats.org/officeDocument/2006/relationships" r:id="rId14"/>
          <a:extLst>
            <a:ext uri="{FF2B5EF4-FFF2-40B4-BE49-F238E27FC236}">
              <a16:creationId xmlns:a16="http://schemas.microsoft.com/office/drawing/2014/main" xmlns="" id="{EFF23C20-DF4E-4A06-B3AC-68218689309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xmlns="" r:embed="rId16"/>
            </a:ext>
          </a:extLst>
        </a:blip>
        <a:stretch>
          <a:fillRect/>
        </a:stretch>
      </xdr:blipFill>
      <xdr:spPr>
        <a:xfrm>
          <a:off x="8620125" y="29832300"/>
          <a:ext cx="912719" cy="917762"/>
        </a:xfrm>
        <a:prstGeom prst="rect">
          <a:avLst/>
        </a:prstGeom>
      </xdr:spPr>
    </xdr:pic>
    <xdr:clientData/>
  </xdr:oneCellAnchor>
  <xdr:twoCellAnchor>
    <xdr:from>
      <xdr:col>28</xdr:col>
      <xdr:colOff>-1</xdr:colOff>
      <xdr:row>4</xdr:row>
      <xdr:rowOff>184354</xdr:rowOff>
    </xdr:from>
    <xdr:to>
      <xdr:col>58</xdr:col>
      <xdr:colOff>537702</xdr:colOff>
      <xdr:row>39</xdr:row>
      <xdr:rowOff>153629</xdr:rowOff>
    </xdr:to>
    <xdr:graphicFrame macro="">
      <xdr:nvGraphicFramePr>
        <xdr:cNvPr id="12" name="Gráfico 11">
          <a:extLst>
            <a:ext uri="{FF2B5EF4-FFF2-40B4-BE49-F238E27FC236}">
              <a16:creationId xmlns:a16="http://schemas.microsoft.com/office/drawing/2014/main" xmlns="" id="{85471252-5DD5-4CCE-897C-6CB00BFDB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57149</xdr:colOff>
      <xdr:row>0</xdr:row>
      <xdr:rowOff>47625</xdr:rowOff>
    </xdr:from>
    <xdr:to>
      <xdr:col>13</xdr:col>
      <xdr:colOff>390524</xdr:colOff>
      <xdr:row>43</xdr:row>
      <xdr:rowOff>47625</xdr:rowOff>
    </xdr:to>
    <xdr:sp macro="" textlink="">
      <xdr:nvSpPr>
        <xdr:cNvPr id="2" name="1 CuadroTexto">
          <a:extLst>
            <a:ext uri="{FF2B5EF4-FFF2-40B4-BE49-F238E27FC236}">
              <a16:creationId xmlns:a16="http://schemas.microsoft.com/office/drawing/2014/main" xmlns="" id="{00000000-0008-0000-0700-000002000000}"/>
            </a:ext>
          </a:extLst>
        </xdr:cNvPr>
        <xdr:cNvSpPr txBox="1"/>
      </xdr:nvSpPr>
      <xdr:spPr>
        <a:xfrm>
          <a:off x="57149" y="47625"/>
          <a:ext cx="10239375" cy="819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200">
              <a:latin typeface="Arial" panose="020B0604020202020204" pitchFamily="34" charset="0"/>
              <a:cs typeface="Arial" panose="020B0604020202020204" pitchFamily="34" charset="0"/>
            </a:rPr>
            <a:t>En</a:t>
          </a:r>
          <a:r>
            <a:rPr lang="es-CO" sz="1200" baseline="0">
              <a:latin typeface="Arial" panose="020B0604020202020204" pitchFamily="34" charset="0"/>
              <a:cs typeface="Arial" panose="020B0604020202020204" pitchFamily="34" charset="0"/>
            </a:rPr>
            <a:t> este trabajo se aborda  la tasa de apertura de Colombia frente a Alemania, teniendo como principales elementos  las exportaciones de Colombia hacia Alemania y  las importaciones que proceden del mismo país. Por otro lado, la información suministrada para la base de datos se tuvieron en cuenta 138 productos, en los cuales se observa el comportamiento de los mismos, exactamente del año 1995 al 2016. (http://unctadstat.unctad.org/)</a:t>
          </a:r>
        </a:p>
        <a:p>
          <a:r>
            <a:rPr lang="es-CO" sz="1200" baseline="0">
              <a:latin typeface="Arial" panose="020B0604020202020204" pitchFamily="34" charset="0"/>
              <a:cs typeface="Arial" panose="020B0604020202020204" pitchFamily="34" charset="0"/>
            </a:rPr>
            <a:t>En cuanto a las exportaciones, Colombia juega un papel importante en el suminsitro de materias primas y elementos agrícolas como cuero, algunas pieles, elementos textiles, frutas, hortalizas, café y carnes, siendo clave en productos como el café y sus sustitutos, el algodón, carbón, algunos elementos de madera, entre otros. En cuanto a las importaciones, Alemania posee una ventaja comparatva en cuanto a los productos de uso industrial como aceites refinados,máquinas y partes para distintos tipos de ingenierias y máquinas para otras actividades económicas como la agricultura. El cobre y los aceites crudos animales y vegetales juegan un papel relevante.</a:t>
          </a:r>
        </a:p>
        <a:p>
          <a:endParaRPr lang="es-CO" sz="1200" baseline="0">
            <a:latin typeface="Arial" panose="020B0604020202020204" pitchFamily="34" charset="0"/>
            <a:cs typeface="Arial" panose="020B0604020202020204" pitchFamily="34" charset="0"/>
          </a:endParaRPr>
        </a:p>
        <a:p>
          <a:r>
            <a:rPr lang="es-CO" sz="1200" baseline="0">
              <a:latin typeface="Arial" panose="020B0604020202020204" pitchFamily="34" charset="0"/>
              <a:cs typeface="Arial" panose="020B0604020202020204" pitchFamily="34" charset="0"/>
            </a:rPr>
            <a:t>En lo concerniente a la balanza comercial entre Colombia y Alemania, refleja resultados negativos hasta el año 2014, a partir del 2015 toma un valor positivo, dado que se vuelven mas fuertes las transacciones. Desde este punto, puede verseque Alemania resulta ser un socio comercial más fuerte y son más los productos que ingresan a el país de esta relación comercial que los que salen, en los últimos años se registra un aumento en las transacciones de productos y esto se debe a la puesta en marcha del tratado de Libre Comercio con la UE. (Del cual Alemania es miembro, como otros 20 países o más).</a:t>
          </a:r>
        </a:p>
        <a:p>
          <a:r>
            <a:rPr lang="es-CO" sz="1200" baseline="0">
              <a:latin typeface="Arial" panose="020B0604020202020204" pitchFamily="34" charset="0"/>
              <a:cs typeface="Arial" panose="020B0604020202020204" pitchFamily="34" charset="0"/>
            </a:rPr>
            <a:t>En los indicadorres percápita son bajos en el caso de importaciones y exportaciones para los países: En el caso de Colombia, el monto de las exportaciones directas a Alemania no resultan tan altas para distribuir en el total de la poblacion que registra una tendencia creciente. Por otro lado, el producto percápita resulta igualmente bajo peor más significativo dado que el total de las importaciones (exportaciones para Alemania) es un poco más alto, por otro lado, tienen una tasa demográfica mucho más alta (un poco menos que el doble que Colombia)</a:t>
          </a:r>
        </a:p>
        <a:p>
          <a:r>
            <a:rPr lang="es-CO" sz="1200" baseline="0">
              <a:latin typeface="Arial" panose="020B0604020202020204" pitchFamily="34" charset="0"/>
              <a:cs typeface="Arial" panose="020B0604020202020204" pitchFamily="34" charset="0"/>
            </a:rPr>
            <a:t>                </a:t>
          </a:r>
        </a:p>
        <a:p>
          <a:r>
            <a:rPr lang="es-CO" sz="1200" baseline="0">
              <a:latin typeface="Arial" panose="020B0604020202020204" pitchFamily="34" charset="0"/>
              <a:cs typeface="Arial" panose="020B0604020202020204" pitchFamily="34" charset="0"/>
            </a:rPr>
            <a:t> Para Colombia la balanza comercia percápita l es negativa, dado que sus exportaciones son menores a sus importaciones,ya que los productos exportados requieren de bastante mano de obra, presenta una deuda comercial bastante amplia, posee un alto desempleo y la industria del País es mucho menor.Alemania posee una ventaja, ya que la divisa que maneja  (Euro) es fuerte , mientras que la divisa Colombiana (pesos) tiene una relacion estrecha con el valor del dolar y por consiguiente la fluctuación del dolar tiene efectos sobre el peso colombiano.</a:t>
          </a:r>
        </a:p>
        <a:p>
          <a:r>
            <a:rPr lang="es-CO" sz="1200" baseline="0">
              <a:latin typeface="Arial" panose="020B0604020202020204" pitchFamily="34" charset="0"/>
              <a:cs typeface="Arial" panose="020B0604020202020204" pitchFamily="34" charset="0"/>
            </a:rPr>
            <a:t> En conclusión, es una relación importante para ambos países pero no resulta tan significativa en el total de las exportaciones para Colombia. Dentro de la Unión Europea y otros pa´sies del mundo, existe una relación de mayor transabilidad como Holanda, España y Portugal y por el resto del mundo, Chile, México y el principal socio comercial, Estados Unidos. </a:t>
          </a:r>
        </a:p>
        <a:p>
          <a:r>
            <a:rPr lang="es-CO" sz="1200" baseline="0">
              <a:latin typeface="Arial" panose="020B0604020202020204" pitchFamily="34" charset="0"/>
              <a:cs typeface="Arial" panose="020B0604020202020204" pitchFamily="34" charset="0"/>
            </a:rPr>
            <a:t>Alemania, aunque no es fundamental, tiene un papel importante en la dotación de elementos para vehículos y herramientas de calidad necesarias dentro de la ingeniería eléctrica y mecánica necesarios en la industria automotriz. Resultan fuertes y relevantes en el mercado de los fármacos y laboratorios, productos que el país no es capaz de producir en masa y puede ser esta una ventaja comparativa con respecto a Colombia</a:t>
          </a:r>
        </a:p>
      </xdr:txBody>
    </xdr:sp>
    <xdr:clientData/>
  </xdr:twoCellAnchor>
  <xdr:twoCellAnchor editAs="oneCell">
    <xdr:from>
      <xdr:col>0</xdr:col>
      <xdr:colOff>476251</xdr:colOff>
      <xdr:row>28</xdr:row>
      <xdr:rowOff>57150</xdr:rowOff>
    </xdr:from>
    <xdr:to>
      <xdr:col>11</xdr:col>
      <xdr:colOff>572733</xdr:colOff>
      <xdr:row>36</xdr:row>
      <xdr:rowOff>161925</xdr:rowOff>
    </xdr:to>
    <xdr:pic>
      <xdr:nvPicPr>
        <xdr:cNvPr id="3" name="2 Imagen">
          <a:extLst>
            <a:ext uri="{FF2B5EF4-FFF2-40B4-BE49-F238E27FC236}">
              <a16:creationId xmlns:a16="http://schemas.microsoft.com/office/drawing/2014/main" xmlns="" id="{00000000-0008-0000-0700-000003000000}"/>
            </a:ext>
          </a:extLst>
        </xdr:cNvPr>
        <xdr:cNvPicPr>
          <a:picLocks noChangeAspect="1"/>
        </xdr:cNvPicPr>
      </xdr:nvPicPr>
      <xdr:blipFill>
        <a:blip xmlns:r="http://schemas.openxmlformats.org/officeDocument/2006/relationships" r:embed="rId1"/>
        <a:stretch>
          <a:fillRect/>
        </a:stretch>
      </xdr:blipFill>
      <xdr:spPr>
        <a:xfrm>
          <a:off x="476251" y="5391150"/>
          <a:ext cx="8478482" cy="162877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Users/Bolivar/Downloads/ACTIVIDAD%20ELECTIVA%20(2).xlsx" TargetMode="External"/><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pivotCacheDefinition1.xml><?xml version="1.0" encoding="utf-8"?>
<pivotCacheDefinition xmlns="http://schemas.openxmlformats.org/spreadsheetml/2006/main" xmlns:r="http://schemas.openxmlformats.org/officeDocument/2006/relationships" r:id="rId1" refreshedBy="catalina bejarano" refreshedDate="43247.422611805552" createdVersion="6" refreshedVersion="6" minRefreshableVersion="3" recordCount="138">
  <cacheSource type="worksheet">
    <worksheetSource ref="Z5:AW143" sheet="IMPORTACIONES  PERCAPITA GER"/>
  </cacheSource>
  <cacheFields count="24">
    <cacheField name="PRODUCTO" numFmtId="0">
      <sharedItems count="138">
        <s v="AGRICULTURE MACHINERY "/>
        <s v="ALCOHOL, PHENOLS"/>
        <s v="ALCOHOLIC BEVARAGE "/>
        <s v="ALUMINIUM, ORES AND CONCENTRATES "/>
        <s v="ANIMAL OILS AND FATS "/>
        <s v="APARATTOUS FOR ELECTRICAL CIRCUITOS"/>
        <s v="ARMS &amp; AMMUNITIONS"/>
        <s v="ARTICLES OF RUBBER "/>
        <s v="AUTOMATIC DATA PROCESSING "/>
        <s v="BABYS CARRIAGES, TOYS GAMES "/>
        <s v="CARBOXYLIC ACID"/>
        <s v="CEREAL PREPARATIONS "/>
        <s v="CHOCOLATE "/>
        <s v="CINEMATOGRAFIC AND PHOTOGRAPHIC "/>
        <s v="CIVIL ENGINEEIRING &amp; CONTRACTORS "/>
        <s v="CLAY CONSTRUCTIONS "/>
        <s v="CLOTHING ACCESORIES "/>
        <s v="COAL, WHETHER "/>
        <s v="COCOA "/>
        <s v="COFFEE AND SUSTITUTES "/>
        <s v="COPPER "/>
        <s v="COTTON "/>
        <s v="COTTON FABRICS "/>
        <s v="CRUDE ANIMAL MATERIALS "/>
        <s v="CRUDE VEGETABLES MATERIALS"/>
        <s v="DYEING&amp; TANNING EXTRACTS"/>
        <s v="EDIBLE PRODUCTS AND PREPARATION "/>
        <s v="ELECTRIC POWER MACHINARY "/>
        <s v="ELECTRICAL MACHINERY AND APARATUS"/>
        <s v="EXPLOSIVES AND PYROTECHNIN"/>
        <s v="FEEDING STUFF"/>
        <s v="FERREOUS, WASTE, SCRAPE "/>
        <s v="FERTILIZERS "/>
        <s v="FISH AQUA "/>
        <s v="FISH FRESH "/>
        <s v="FIXED VEGETABLES FATS &amp; OILS CRUDE "/>
        <s v="FLAT ROLLED"/>
        <s v="FOOD PROCESSING MACHINES "/>
        <s v="FOOTWEAR "/>
        <s v="FRUIT PRESERVED AND PREPARATION "/>
        <s v="FRUITS AND NUTS "/>
        <s v="FURNITURE AND PARTS "/>
        <s v="FURSKIN, TANNED"/>
        <s v="GLASS"/>
        <s v="GLASSWARE "/>
        <s v="GOLD"/>
        <s v="HEATING &amp; COOLING "/>
        <s v="HIDES SKINS"/>
        <s v="HOUSEHOLD EQUIPMET "/>
        <s v="HYDROCARBONS DERIVATE "/>
        <s v="INORGANICAL CHEMICAL ELEMENTS "/>
        <s v="INSECTIDES AND SIMILAR PRODUCTS "/>
        <s v="INSTRUMENTS Y APPLIANCE "/>
        <s v="INTERNAL COMBUSTION PSITON "/>
        <s v="JEWELLERY "/>
        <s v="KNITTED OR CROCHETED FABRICS "/>
        <s v="LEATHER "/>
        <s v="LIVE ANIMALS, OTHER THAN ANIMALS OF DIVISION "/>
        <s v="MADE UP ARTICLES OF TEXTILS MATERIALS"/>
        <s v="MANUFACTURES OF LEATHER "/>
        <s v="MANUFACTURES OR BASE METALS "/>
        <s v="MATERIALS OF RUBBER "/>
        <s v="MEAT PREPARED , PRESERVED"/>
        <s v="MEAT, EDIBLE,SALTED, "/>
        <s v="MEDICAMENTS VETS "/>
        <s v="MEDICINAL AND PHARMACEUTICAL PRODUCTS "/>
        <s v="MEN'S CLOTHING OF TEXTILE FAB"/>
        <s v="METAL CONTAINERS"/>
        <s v="METALLIC SALT "/>
        <s v="MILK, CREAM AND MILK PRODUCTS"/>
        <s v="MINERAL MANUFACTURES"/>
        <s v="MISELLANEUS CHEMICAL PRODUCTS"/>
        <s v="MOTOR VEHICLES "/>
        <s v="MUSICAL INSTRUMENTS "/>
        <s v="MWTALWORKING MACHINERY "/>
        <s v="NATURAL RUBBER"/>
        <s v="NICKEL"/>
        <s v="NICKEL, ORES &amp; CONCENTRATES "/>
        <s v="NITROGEN FUCTION COMPOUNDS"/>
        <s v="NON ELECTRIC PART AND ACCES"/>
        <s v="NON FERREOUS BASE METAL "/>
        <s v="OLI SEED OLEAGINOUS "/>
        <s v="ORES AND CONCENTRATES BASE METAL "/>
        <s v="ORGANO-IORGANICHETEROCYCL"/>
        <s v="OTHER CEREALES, MEALS "/>
        <s v="OTHER CRUDE MINERALS "/>
        <s v="OTHER MACHINARY OF PARTICULAR INDUSTRIA "/>
        <s v="OTHER MAN-MADE FIBRES SUSTITUIBLES "/>
        <s v="OTHER NON ELEC MACHINERY "/>
        <s v="OTHER PLASTIC "/>
        <s v="OTHER POWER GENERATIONS "/>
        <s v="PAPER AND PAPERBOARD, CUT TO SHAPE "/>
        <s v="PART AND ACCESORIES FOR VEHICULES "/>
        <s v="PEARLS"/>
        <s v="PERFUMERY, COSMETICS "/>
        <s v="PETROLEUM OILS"/>
        <s v="PIGMENTS, PAINTS "/>
        <s v="PLATES, SHEETS, FILMS "/>
        <s v="POLYETHERS, EPOXIDES "/>
        <s v="POLYMERS OFVINYL "/>
        <s v="POTTERTY "/>
        <s v="PREPARED ADDIT FOR MINER "/>
        <s v="PRINTING AND BOOKBINDING"/>
        <s v="PRINTTED MATTER "/>
        <s v="PULP AND WASTE PAPER "/>
        <s v="PUMPS FOR LIQUID "/>
        <s v="RADIOACTIVES AND ASSOCIET MATERIALS "/>
        <s v="RESIDUAL PETROLEUM PRODUCTS "/>
        <s v="ROOTS, TUBERS"/>
        <s v="ROTATIN ELECTRIC PLANT PART "/>
        <s v="RUBBER TYRES"/>
        <s v="SILVER PLATINIUM "/>
        <s v="SOAPS, CLEANSING"/>
        <s v="SPICES "/>
        <s v="STARCHE, WHEAT GLUTEN "/>
        <s v="STONE, SAND AND GRAVEL "/>
        <s v="STRUCTURES &amp; PARTS "/>
        <s v="SUGAR CONFECTIONARY "/>
        <s v="SUGAR, MOLASSES AND GHONEY "/>
        <s v="SYNTETIC FIBRES SUITABLE FOR SPINNING "/>
        <s v="TELECOMMUNICATION EQUIPEMENT "/>
        <s v="TEXTILE AND LETHER MACHINERY "/>
        <s v="TEXTILE YARN "/>
        <s v="TOBBACO "/>
        <s v="TOOLS FOR USE IN THE HAND OR IN MACHINE "/>
        <s v="TRANSMIS, SHAFTS "/>
        <s v="TRAVEL GOODS, HANDBAGS"/>
        <s v="TUBES, PIPES "/>
        <s v="TULES, LACE "/>
        <s v="VEGETABLES "/>
        <s v="VENEERS, PLYWOOD "/>
        <s v="WATCHES "/>
        <s v="WIRE OF IRON "/>
        <s v="WOMAN'S CLOTHING OF TEXTILE FAB "/>
        <s v="WOOD IN THE ROUGH OR ROUGHLY SQUARED "/>
        <s v="WOOD MANUFACTURE"/>
        <s v="WOOL AND OTHER ANIMALS HAIR "/>
        <s v="ZINC "/>
      </sharedItems>
    </cacheField>
    <cacheField name="1995" numFmtId="167">
      <sharedItems containsSemiMixedTypes="0" containsString="0" containsNumber="1" minValue="0" maxValue="8.4009105457229878E-4"/>
    </cacheField>
    <cacheField name="1996" numFmtId="167">
      <sharedItems containsSemiMixedTypes="0" containsString="0" containsNumber="1" minValue="0" maxValue="8.472702580561999E-4"/>
    </cacheField>
    <cacheField name="1997" numFmtId="167">
      <sharedItems containsSemiMixedTypes="0" containsString="0" containsNumber="1" minValue="0" maxValue="1.0737032471267579E-3"/>
    </cacheField>
    <cacheField name="1998" numFmtId="167">
      <sharedItems containsSemiMixedTypes="0" containsString="0" containsNumber="1" minValue="0" maxValue="1.3351461923835422E-3"/>
    </cacheField>
    <cacheField name="1999" numFmtId="167">
      <sharedItems containsSemiMixedTypes="0" containsString="0" containsNumber="1" minValue="0" maxValue="6.1354264201142494E-4"/>
    </cacheField>
    <cacheField name="2000" numFmtId="167">
      <sharedItems containsSemiMixedTypes="0" containsString="0" containsNumber="1" minValue="0" maxValue="3.0994444232795241E-4"/>
    </cacheField>
    <cacheField name="2001" numFmtId="167">
      <sharedItems containsSemiMixedTypes="0" containsString="0" containsNumber="1" minValue="0" maxValue="3.6109322503936707E-4"/>
    </cacheField>
    <cacheField name="2002" numFmtId="167">
      <sharedItems containsSemiMixedTypes="0" containsString="0" containsNumber="1" minValue="0" maxValue="3.5952892582171613E-4"/>
    </cacheField>
    <cacheField name="2003" numFmtId="167">
      <sharedItems containsSemiMixedTypes="0" containsString="0" containsNumber="1" minValue="0" maxValue="7.7556962584808509E-4"/>
    </cacheField>
    <cacheField name="2004" numFmtId="167">
      <sharedItems containsSemiMixedTypes="0" containsString="0" containsNumber="1" minValue="0" maxValue="7.2509345430827818E-4"/>
    </cacheField>
    <cacheField name="2005" numFmtId="167">
      <sharedItems containsSemiMixedTypes="0" containsString="0" containsNumber="1" minValue="0" maxValue="5.4374092739488335E-4"/>
    </cacheField>
    <cacheField name="2006" numFmtId="167">
      <sharedItems containsSemiMixedTypes="0" containsString="0" containsNumber="1" minValue="0" maxValue="5.2959309936768213E-4"/>
    </cacheField>
    <cacheField name="2007" numFmtId="167">
      <sharedItems containsSemiMixedTypes="0" containsString="0" containsNumber="1" minValue="0" maxValue="8.5499090685559834E-4"/>
    </cacheField>
    <cacheField name="2008" numFmtId="167">
      <sharedItems containsSemiMixedTypes="0" containsString="0" containsNumber="1" minValue="0" maxValue="1.442209963532256E-3"/>
    </cacheField>
    <cacheField name="2009" numFmtId="167">
      <sharedItems containsSemiMixedTypes="0" containsString="0" containsNumber="1" minValue="0" maxValue="1.3286192625556882E-3"/>
    </cacheField>
    <cacheField name="2010" numFmtId="167">
      <sharedItems containsSemiMixedTypes="0" containsString="0" containsNumber="1" minValue="0" maxValue="1.4069126830757769E-3"/>
    </cacheField>
    <cacheField name="2011" numFmtId="167">
      <sharedItems containsSemiMixedTypes="0" containsString="0" containsNumber="1" minValue="0" maxValue="1.8869016764537963E-3"/>
    </cacheField>
    <cacheField name="2012" numFmtId="167">
      <sharedItems containsSemiMixedTypes="0" containsString="0" containsNumber="1" minValue="0" maxValue="1.9081060569314907E-3"/>
    </cacheField>
    <cacheField name="2013" numFmtId="167">
      <sharedItems containsSemiMixedTypes="0" containsString="0" containsNumber="1" minValue="0" maxValue="2.3448642985566294E-3"/>
    </cacheField>
    <cacheField name="2014" numFmtId="167">
      <sharedItems containsSemiMixedTypes="0" containsString="0" containsNumber="1" minValue="0" maxValue="2.8665946346432872E-3"/>
    </cacheField>
    <cacheField name="2015" numFmtId="167">
      <sharedItems containsSemiMixedTypes="0" containsString="0" containsNumber="1" minValue="0" maxValue="2.7085956595751049E-3"/>
    </cacheField>
    <cacheField name="2016" numFmtId="167">
      <sharedItems containsSemiMixedTypes="0" containsString="0" containsNumber="1" minValue="0" maxValue="2.9238248225720341E-3"/>
    </cacheField>
    <cacheField name="SUMA PROMEDIO" numFmtId="167">
      <sharedItems containsSemiMixedTypes="0" containsString="0" containsNumber="1" minValue="0" maxValue="9.8546757658138947E-4"/>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catalina bejarano" refreshedDate="43247.422612847222" createdVersion="6" refreshedVersion="6" minRefreshableVersion="3" recordCount="138">
  <cacheSource type="worksheet">
    <worksheetSource ref="Z4:AW142" sheet="SALDO COMERCIAL"/>
  </cacheSource>
  <cacheFields count="24">
    <cacheField name="PRODUCTOS" numFmtId="0">
      <sharedItems count="138">
        <s v="AGRICUTURE MACHINERY "/>
        <s v="ALCOHOL, PHENOLS "/>
        <s v="ALCOHOLIC BEVERAGES "/>
        <s v="ALUMINIUM, ORES AND CONCENTRATES "/>
        <s v="ANIMALS, OILS, FATS "/>
        <s v="APARATTOUS FOR ELECTRICAL CIRCUITOS"/>
        <s v="ARMS &amp; AMMUNITION"/>
        <s v="ARTICLES OF RUBBER "/>
        <s v="AUTOMATIC DATA PROCESSING "/>
        <s v="BABYS CARRIAGES, TOYS GAMES "/>
        <s v="CARBOXILIC ACIDS "/>
        <s v="CEREAL PREPARATIONS "/>
        <s v="CHOCOLATE "/>
        <s v="CINEMATOGRAPHIC Y PHOTOGRAPHIC "/>
        <s v="CIVIL ENGINEEIRING &amp; CONTRACTORS "/>
        <s v="CLAY CONSTRUCTIONS "/>
        <s v="CLOTHING ACCESORIES "/>
        <s v="COAL, WHETHER "/>
        <s v="COCOA "/>
        <s v="COFFE AND COFFEE SUSTITUES "/>
        <s v="COOPPER "/>
        <s v="COTTON "/>
        <s v="COTTON FABRICS "/>
        <s v="CRUDE ANIMAL MATERIALS "/>
        <s v="CRUDE VEGETAL MATERIALS "/>
        <s v="DYEING AND TANNING EXTRACTS "/>
        <s v="EDIBLE PRODUCTS AND PREPARATION "/>
        <s v="ELECTRIC POWER MACHINARY "/>
        <s v="ELECTRICAL MACHINERY AND APARATUS"/>
        <s v="EXPLOSIVES "/>
        <s v="FEEDING STUFF "/>
        <s v="FERREUS WASTE, SCRAPE"/>
        <s v="FERTILIZERS "/>
        <s v="FISH AQUA "/>
        <s v="FISH FRESH "/>
        <s v="FIXED VEGETABLES FATS AND OLIS CRUDE "/>
        <s v="FLAT ROLLED "/>
        <s v="FOOD PROCESSING MACHINES "/>
        <s v="FOOTWEAR "/>
        <s v="FRUIT PRESERVED AND PREPARATION "/>
        <s v="FRUITS AND NUTS "/>
        <s v="FURNITURE AND PARTS "/>
        <s v="FURSKIN, TANNED "/>
        <s v="GLASS "/>
        <s v="GLASSWARE "/>
        <s v="GOLD"/>
        <s v="HEATING &amp; COOLING "/>
        <s v="HIDES AND SKINS "/>
        <s v="HOUSEHOLD EQUIPEMENT "/>
        <s v="HYDROCARBONS DERIVATE "/>
        <s v="INORGANIC CHEMICAL ELEMENTS "/>
        <s v="INSECTIDES Y SIMILAR PRODUCTS"/>
        <s v="INSTRUMENTS Y APPLIANCE "/>
        <s v="INTERNAL COMBUSTION PSITON "/>
        <s v="JEWELLERY "/>
        <s v="KNITTEED OR CROCHTED FABRICS "/>
        <s v="LEATHER "/>
        <s v="LIVE ANIMALS, OTHER THAN ANIMALS OF DIVISION "/>
        <s v="MADE UP ARTICLES OF TEXTILES MATERIALS "/>
        <s v="MANUFACTURES OF LEATHER "/>
        <s v="MANUFACTURES OR BASE METALS "/>
        <s v="MATERIALS OF RUBBER "/>
        <s v="MEAT PREPARED , PRESERVED"/>
        <s v="MEAT, EDIBLE,SALTED, "/>
        <s v="MEDICAMENTS VETS "/>
        <s v="MEDICINAL AND PHARMACEUTICAL PRODUCTS "/>
        <s v="MEN'S CLOTHING OF TEXTILE FAB"/>
        <s v="METAL CONTAINERS "/>
        <s v="METALLIC SALT "/>
        <s v="MILK, CREAM AND MILK PRODUCTS"/>
        <s v="MINERAL MANUFACTURES "/>
        <s v="MISELLANEUS CHEMICAL PRODUCTS "/>
        <s v="MOTOR VEHICLES "/>
        <s v="MUSICAL INSTRUMENTS "/>
        <s v="MWTALWORKING MACHINERY "/>
        <s v="NATURAL RUBBER "/>
        <s v="NICKEL "/>
        <s v="NICKEL, ORES AND CONCENTRATES "/>
        <s v="NITROGEN FUCTION COMPOUNDS"/>
        <s v="NON ELECTRIC PART AND ACCES"/>
        <s v="NON FERREUS BASE METAL "/>
        <s v="OLI SEED AND OLEAGINOUS "/>
        <s v="ORES AND CONCENTRATES OF BASE METAL "/>
        <s v="ORGANO-INORGANIC HETEROCYD "/>
        <s v="OTHER CEREALES "/>
        <s v="OTHER CRUDE MINERALS "/>
        <s v="OTHER HAND-MADE FIBRES "/>
        <s v="OTHER MACHINARY OF PARTICULAR INDUSTRIA "/>
        <s v="OTHER NON ELEC MACHINERY "/>
        <s v="OTHER PLASTIC "/>
        <s v="OTHER POWER GENERATIONS "/>
        <s v="PAPER AND PAPERBOARD, CUR TO SHAPE "/>
        <s v="PART AND ACCESORIES FOR VEHICULES "/>
        <s v="PEARLS "/>
        <s v="PERFUMERY, COSMETICS "/>
        <s v="PETROLEOM OLIS "/>
        <s v="PIGMENTS, PAINTS"/>
        <s v="PLATES, SHEETS, FILMS, FOIL Y STRIP "/>
        <s v="POLIETHERS, EPOXIDE RESINS"/>
        <s v="POLYMERS OF VINYL "/>
        <s v="POTTERY "/>
        <s v="PREPARED ADDIT FOR MINERS "/>
        <s v="PRINTING AND BOOKBINDING"/>
        <s v="PRINTTED MATTER "/>
        <s v="PULP AND WASTE PAPER "/>
        <s v="PUMPS FOR LIQUID "/>
        <s v="RADIOACTIVES AND ASSOCIET MATERIALS "/>
        <s v="RESIDUAL PETROLEUM PRODUCTS "/>
        <s v="ROOTS, TUBERS"/>
        <s v="ROTATIN ELECTRIC PLANT PART "/>
        <s v="RUBER TIRES "/>
        <s v="SILVER PLATINIUM "/>
        <s v="SOAPS, CLEANSING "/>
        <s v="SPICE"/>
        <s v="STARCHE, WHEAT GLUTEN "/>
        <s v="STONE, SAND AND GRAVEL "/>
        <s v="STRCUTURES &amp; PART "/>
        <s v="SUGAR CONFECTIONERY "/>
        <s v="SUGAR, MOLASSES AND HONEY "/>
        <s v="SYNTETIC FIBRES SUITABLE FOR SPINNING "/>
        <s v="TELECOMMUNICATION EQUIPEMENT "/>
        <s v="TEXTILE AND LETHER MACHINERY "/>
        <s v="TEXTILE YARN"/>
        <s v="TOBACCO"/>
        <s v="TOOLS FOR USE IN THE HAND OR IN MACHINE "/>
        <s v="TRANSMIS, SHAFTS "/>
        <s v="TRAVEL GOODS, HANDBAGS"/>
        <s v="TUBES, PIPES "/>
        <s v="TULLES, LACE "/>
        <s v="VEGETALES "/>
        <s v="VENEERS, PLYWOOD "/>
        <s v="WATCHES "/>
        <s v="WIRE OF IRON "/>
        <s v="WOMAN'S CLOTHING OF TEXTILE FAB "/>
        <s v="WOOD IN THE ROUGH OR ROUGHLY SQUARED "/>
        <s v="WOOD MANUFACTURE "/>
        <s v="WOOL AND OTHER ANIMALS HAIR "/>
        <s v="ZINC "/>
      </sharedItems>
    </cacheField>
    <cacheField name="1995" numFmtId="0">
      <sharedItems containsSemiMixedTypes="0" containsString="0" containsNumber="1" minValue="-68617" maxValue="594028"/>
    </cacheField>
    <cacheField name="1996" numFmtId="41">
      <sharedItems containsSemiMixedTypes="0" containsString="0" containsNumber="1" containsInteger="1" minValue="-69397" maxValue="427011"/>
    </cacheField>
    <cacheField name="1997" numFmtId="41">
      <sharedItems containsSemiMixedTypes="0" containsString="0" containsNumber="1" containsInteger="1" minValue="-88081" maxValue="539777"/>
    </cacheField>
    <cacheField name="1998" numFmtId="41">
      <sharedItems containsSemiMixedTypes="0" containsString="0" containsNumber="1" containsInteger="1" minValue="-109543" maxValue="462721"/>
    </cacheField>
    <cacheField name="1999" numFmtId="41">
      <sharedItems containsSemiMixedTypes="0" containsString="0" containsNumber="1" containsInteger="1" minValue="-50372" maxValue="265563"/>
    </cacheField>
    <cacheField name="2000" numFmtId="41">
      <sharedItems containsSemiMixedTypes="0" containsString="0" containsNumber="1" containsInteger="1" minValue="-25278" maxValue="215795"/>
    </cacheField>
    <cacheField name="2001" numFmtId="41">
      <sharedItems containsSemiMixedTypes="0" containsString="0" containsNumber="1" containsInteger="1" minValue="-29736" maxValue="169991"/>
    </cacheField>
    <cacheField name="2002" numFmtId="41">
      <sharedItems containsSemiMixedTypes="0" containsString="0" containsNumber="1" containsInteger="1" minValue="-29657" maxValue="142700"/>
    </cacheField>
    <cacheField name="2003" numFmtId="41">
      <sharedItems containsSemiMixedTypes="0" containsString="0" containsNumber="1" containsInteger="1" minValue="-64001" maxValue="136738"/>
    </cacheField>
    <cacheField name="2004" numFmtId="41">
      <sharedItems containsSemiMixedTypes="0" containsString="0" containsNumber="1" containsInteger="1" minValue="-59824" maxValue="140397"/>
    </cacheField>
    <cacheField name="2005" numFmtId="41">
      <sharedItems containsSemiMixedTypes="0" containsString="0" containsNumber="1" containsInteger="1" minValue="-44537" maxValue="209101"/>
    </cacheField>
    <cacheField name="2006" numFmtId="41">
      <sharedItems containsSemiMixedTypes="0" containsString="0" containsNumber="1" containsInteger="1" minValue="-43582" maxValue="211159"/>
    </cacheField>
    <cacheField name="2007" numFmtId="41">
      <sharedItems containsSemiMixedTypes="0" containsString="0" containsNumber="1" containsInteger="1" minValue="-70318" maxValue="249008"/>
    </cacheField>
    <cacheField name="2008" numFmtId="41">
      <sharedItems containsSemiMixedTypes="0" containsString="0" containsNumber="1" containsInteger="1" minValue="-118257" maxValue="225068"/>
    </cacheField>
    <cacheField name="2009" numFmtId="41">
      <sharedItems containsSemiMixedTypes="0" containsString="0" containsNumber="1" containsInteger="1" minValue="-108464" maxValue="122171"/>
    </cacheField>
    <cacheField name="2010" numFmtId="41">
      <sharedItems containsSemiMixedTypes="0" containsString="0" containsNumber="1" containsInteger="1" minValue="-115009" maxValue="94239"/>
    </cacheField>
    <cacheField name="2011" numFmtId="41">
      <sharedItems containsSemiMixedTypes="0" containsString="0" containsNumber="1" containsInteger="1" minValue="-151397" maxValue="162382"/>
    </cacheField>
    <cacheField name="2012" numFmtId="41">
      <sharedItems containsSemiMixedTypes="0" containsString="0" containsNumber="1" containsInteger="1" minValue="-153412" maxValue="128375"/>
    </cacheField>
    <cacheField name="2013" numFmtId="41">
      <sharedItems containsSemiMixedTypes="0" containsString="0" containsNumber="1" containsInteger="1" minValue="-184833" maxValue="394883"/>
    </cacheField>
    <cacheField name="2014" numFmtId="41">
      <sharedItems containsSemiMixedTypes="0" containsString="0" containsNumber="1" containsInteger="1" minValue="-228617" maxValue="223219"/>
    </cacheField>
    <cacheField name="2015" numFmtId="41">
      <sharedItems containsSemiMixedTypes="0" containsString="0" containsNumber="1" containsInteger="1" minValue="-217455" maxValue="227320"/>
    </cacheField>
    <cacheField name="2016" numFmtId="41">
      <sharedItems containsMixedTypes="1" containsNumber="1" minValue="-239636" maxValue="243312"/>
    </cacheField>
    <cacheField name="TOTAL EXPORTACIONES ÚLTIMOS 22 AÑOS" numFmtId="41">
      <sharedItems containsMixedTypes="1" containsNumber="1" minValue="-1752969" maxValue="5313138"/>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catalina bejarano" refreshedDate="43247.423158564816" createdVersion="6" refreshedVersion="6" minRefreshableVersion="3" recordCount="138">
  <cacheSource type="worksheet">
    <worksheetSource ref="Y6:Y144" sheet="BALANZA COMERCIAL PERCAPITA COL"/>
  </cacheSource>
  <cacheFields count="24">
    <cacheField name="PRODUCTOS" numFmtId="41">
      <sharedItems count="138">
        <s v="AGRICUTURE MACHINERY "/>
        <s v="ALCOHOL, PHENOLS "/>
        <s v="ALCOHOLIC BEVERAGES "/>
        <s v="ALUMINIUM, ORES AND CONCENTRATES "/>
        <s v="ANIMALS, OILS, FATS "/>
        <s v="APARATTOUS FOR ELECTRICAL CIRCUITOS"/>
        <s v="ARMS &amp; AMMUNITION"/>
        <s v="ARTICLES OF RUBBER "/>
        <s v="AUTOMATIC DATA PROCESSING "/>
        <s v="BABYS CARRIAGES, TOYS GAMES "/>
        <s v="CARBOXILIC ACIDS "/>
        <s v="CEREAL PREPARATIONS "/>
        <s v="CHOCOLATE "/>
        <s v="CINEMATOGRAPHIC Y PHOTOGRAPHIC "/>
        <s v="CIVIL ENGINEEIRING &amp; CONTRACTORS "/>
        <s v="CLAY CONSTRUCTIONS "/>
        <s v="CLOTHING ACCESORIES "/>
        <s v="COAL, WHETHER "/>
        <s v="COCOA "/>
        <s v="COFFE AND COFFEE SUSTITUES "/>
        <s v="COOPPER "/>
        <s v="COTTON "/>
        <s v="COTTON FABRICS "/>
        <s v="CRUDE ANIMAL MATERIALS "/>
        <s v="CRUDE VEGETAL MATERIALS "/>
        <s v="DYEING AND TANNING EXTRACTS "/>
        <s v="EDIBLE PRODUCTS AND PREPARATION "/>
        <s v="ELECTRIC POWER MACHINARY "/>
        <s v="ELECTRICAL MACHINERY AND APARATUS"/>
        <s v="EXPLOSIVES "/>
        <s v="FEEDING STUFF "/>
        <s v="FERREUS WASTE, SCRAPE"/>
        <s v="FERTILIZERS "/>
        <s v="FISH AQUA "/>
        <s v="FISH FRESH "/>
        <s v="FIXED VEGETABLES FATS AND OLIS CRUDE "/>
        <s v="FLAT ROLLED "/>
        <s v="FOOD PROCESSING MACHINES "/>
        <s v="FOOTWEAR "/>
        <s v="FRUIT PRESERVED AND PREPARATION "/>
        <s v="FRUITS AND NUTS "/>
        <s v="FURNITURE AND PARTS "/>
        <s v="FURSKIN, TANNED "/>
        <s v="GLASS "/>
        <s v="GLASSWARE "/>
        <s v="GOLD"/>
        <s v="HEATING &amp; COOLING "/>
        <s v="HIDES AND SKINS "/>
        <s v="HOUSEHOLD EQUIPEMENT "/>
        <s v="HYDROCARBONS DERIVATE "/>
        <s v="INORGANIC CHEMICAL ELEMENTS "/>
        <s v="INSECTIDES Y SIMILAR PRODUCTS"/>
        <s v="INSTRUMENTS Y APPLIANCE "/>
        <s v="INTERNAL COMBUSTION PSITON "/>
        <s v="JEWELLERY "/>
        <s v="KNITTEED OR CROCHTED FABRICS "/>
        <s v="LEATHER "/>
        <s v="LIVE ANIMALS, OTHER THAN ANIMALS OF DIVISION "/>
        <s v="MADE UP ARTICLES OF TEXTILES MATERIALS "/>
        <s v="MANUFACTURES OF LEATHER "/>
        <s v="MANUFACTURES OR BASE METALS "/>
        <s v="MATERIALS OF RUBBER "/>
        <s v="MEAT PREPARED , PRESERVED"/>
        <s v="MEAT, EDIBLE,SALTED, "/>
        <s v="MEDICAMENTS VETS "/>
        <s v="MEDICINAL AND PHARMACEUTICAL PRODUCTS "/>
        <s v="MEN'S CLOTHING OF TEXTILE FAB"/>
        <s v="METAL CONTAINERS "/>
        <s v="METALLIC SALT "/>
        <s v="MILK, CREAM AND MILK PRODUCTS"/>
        <s v="MINERAL MANUFACTURES "/>
        <s v="MISELLANEUS CHEMICAL PRODUCTS "/>
        <s v="MOTOR VEHICLES "/>
        <s v="MUSICAL INSTRUMENTS "/>
        <s v="MWTALWORKING MACHINERY "/>
        <s v="NATURAL RUBBER "/>
        <s v="NICKEL "/>
        <s v="NICKEL, ORES AND CONCENTRATES "/>
        <s v="NITROGEN FUCTION COMPOUNDS"/>
        <s v="NON ELECTRIC PART AND ACCES"/>
        <s v="NON FERREUS BASE METAL "/>
        <s v="OLI SEED AND OLEAGINOUS "/>
        <s v="ORES AND CONCENTRATES OF BASE METAL "/>
        <s v="ORGANO-INORGANIC HETEROCYD "/>
        <s v="OTHER CEREALES "/>
        <s v="OTHER CRUDE MINERALS "/>
        <s v="OTHER HAND-MADE FIBRES "/>
        <s v="OTHER MACHINARY OF PARTICULAR INDUSTRIA "/>
        <s v="OTHER NON ELEC MACHINERY "/>
        <s v="OTHER PLASTIC "/>
        <s v="OTHER POWER GENERATIONS "/>
        <s v="PAPER AND PAPERBOARD, CUR TO SHAPE "/>
        <s v="PART AND ACCESORIES FOR VEHICULES "/>
        <s v="PEARLS "/>
        <s v="PERFUMERY, COSMETICS "/>
        <s v="PETROLEOM OLIS "/>
        <s v="PIGMENTS, PAINTS"/>
        <s v="PLATES, SHEETS, FILMS, FOIL Y STRIP "/>
        <s v="POLIETHERS, EPOXIDE RESINS"/>
        <s v="POLYMERS OF VINYL "/>
        <s v="POTTERY "/>
        <s v="PREPARED ADDIT FOR MINERS "/>
        <s v="PRINTING AND BOOKBINDING"/>
        <s v="PRINTTED MATTER "/>
        <s v="PULP AND WASTE PAPER "/>
        <s v="PUMPS FOR LIQUID "/>
        <s v="RADIOACTIVES AND ASSOCIET MATERIALS "/>
        <s v="RESIDUAL PETROLEUM PRODUCTS "/>
        <s v="ROOTS, TUBERS"/>
        <s v="ROTATIN ELECTRIC PLANT PART "/>
        <s v="RUBER TIRES "/>
        <s v="SILVER PLATINIUM "/>
        <s v="SOAPS, CLEANSING "/>
        <s v="SPICE"/>
        <s v="STARCHE, WHEAT GLUTEN "/>
        <s v="STONE, SAND AND GRAVEL "/>
        <s v="STRCUTURES &amp; PART "/>
        <s v="SUGAR CONFECTIONERY "/>
        <s v="SUGAR, MOLASSES AND HONEY "/>
        <s v="SYNTETIC FIBRES SUITABLE FOR SPINNING "/>
        <s v="TELECOMMUNICATION EQUIPEMENT "/>
        <s v="TEXTILE AND LETHER MACHINERY "/>
        <s v="TEXTILE YARN"/>
        <s v="TOBACCO"/>
        <s v="TOOLS FOR USE IN THE HAND OR IN MACHINE "/>
        <s v="TRANSMIS, SHAFTS "/>
        <s v="TRAVEL GOODS, HANDBAGS"/>
        <s v="TUBES, PIPES "/>
        <s v="TULLES, LACE "/>
        <s v="VEGETALES "/>
        <s v="VENEERS, PLYWOOD "/>
        <s v="WATCHES "/>
        <s v="WIRE OF IRON "/>
        <s v="WOMAN'S CLOTHING OF TEXTILE FAB "/>
        <s v="WOOD IN THE ROUGH OR ROUGHLY SQUARED "/>
        <s v="WOOD MANUFACTURE "/>
        <s v="WOOL AND OTHER ANIMALS HAIR "/>
        <s v="ZINC "/>
      </sharedItems>
    </cacheField>
    <cacheField name="1995" numFmtId="165">
      <sharedItems containsSemiMixedTypes="0" containsString="0" containsNumber="1" minValue="-1.83262126750344E-3" maxValue="1.5865286245282269E-2"/>
    </cacheField>
    <cacheField name="1996" numFmtId="165">
      <sharedItems containsSemiMixedTypes="0" containsString="0" containsNumber="1" minValue="-1.8238831688727583E-3" maxValue="1.1222649045686778E-2"/>
    </cacheField>
    <cacheField name="1997" numFmtId="165">
      <sharedItems containsSemiMixedTypes="0" containsString="0" containsNumber="1" minValue="-2.2792098135532833E-3" maxValue="1.3967428111969103E-2"/>
    </cacheField>
    <cacheField name="1998" numFmtId="165">
      <sharedItems containsSemiMixedTypes="0" containsString="0" containsNumber="1" minValue="-2.7920382039463565E-3" maxValue="1.1793859121698896E-2"/>
    </cacheField>
    <cacheField name="1999" numFmtId="165">
      <sharedItems containsSemiMixedTypes="0" containsString="0" containsNumber="1" minValue="-1.2650153710718872E-3" maxValue="6.6692066423402595E-3"/>
    </cacheField>
    <cacheField name="2000" numFmtId="165">
      <sharedItems containsSemiMixedTypes="0" containsString="0" containsNumber="1" minValue="-6.2563177597600706E-4" maxValue="5.3409371428413026E-3"/>
    </cacheField>
    <cacheField name="2001" numFmtId="165">
      <sharedItems containsSemiMixedTypes="0" containsString="0" containsNumber="1" minValue="-7.2546453968804099E-4" maxValue="4.14724383125201E-3"/>
    </cacheField>
    <cacheField name="2002" numFmtId="165">
      <sharedItems containsSemiMixedTypes="0" containsString="0" containsNumber="1" minValue="-7.1338039378010813E-4" maxValue="3.4325583232431272E-3"/>
    </cacheField>
    <cacheField name="2003" numFmtId="165">
      <sharedItems containsSemiMixedTypes="0" containsString="0" containsNumber="1" minValue="-1.5183329552980582E-3" maxValue="3.2439151207253932E-3"/>
    </cacheField>
    <cacheField name="2004" numFmtId="165">
      <sharedItems containsSemiMixedTypes="0" containsString="0" containsNumber="1" minValue="-1.4002380807319737E-3" maxValue="3.2861264011187301E-3"/>
    </cacheField>
    <cacheField name="2005" numFmtId="165">
      <sharedItems containsSemiMixedTypes="0" containsString="0" containsNumber="1" minValue="-1.0289094991654737E-3" maxValue="4.8307251315759863E-3"/>
    </cacheField>
    <cacheField name="2006" numFmtId="165">
      <sharedItems containsSemiMixedTypes="0" containsString="0" containsNumber="1" minValue="-9.9421198081327375E-4" maxValue="4.8170530874340339E-3"/>
    </cacheField>
    <cacheField name="2007" numFmtId="165">
      <sharedItems containsSemiMixedTypes="0" containsString="0" containsNumber="1" minValue="-1.5846462699403614E-3" maxValue="5.6115020106560125E-3"/>
    </cacheField>
    <cacheField name="2008" numFmtId="165">
      <sharedItems containsSemiMixedTypes="0" containsString="0" containsNumber="1" minValue="-2.6336956252551139E-3" maxValue="5.0124779673500763E-3"/>
    </cacheField>
    <cacheField name="2009" numFmtId="165">
      <sharedItems containsSemiMixedTypes="0" containsString="0" containsNumber="1" minValue="-2.3882237037940288E-3" maxValue="2.6900324357963961E-3"/>
    </cacheField>
    <cacheField name="2010" numFmtId="165">
      <sharedItems containsSemiMixedTypes="0" containsString="0" containsNumber="1" minValue="-2.5046551907410273E-3" maxValue="2.0523280831956079E-3"/>
    </cacheField>
    <cacheField name="2011" numFmtId="165">
      <sharedItems containsSemiMixedTypes="0" containsString="0" containsNumber="1" minValue="-3.262399096887976E-3" maxValue="3.4991108816612173E-3"/>
    </cacheField>
    <cacheField name="2012" numFmtId="165">
      <sharedItems containsSemiMixedTypes="0" containsString="0" containsNumber="1" minValue="-3.2723375936732019E-3" maxValue="2.7382886513949191E-3"/>
    </cacheField>
    <cacheField name="2013" numFmtId="165">
      <sharedItems containsSemiMixedTypes="0" containsString="0" containsNumber="1" minValue="-3.90412678069427E-3" maxValue="8.3408985167199336E-3"/>
    </cacheField>
    <cacheField name="2014" numFmtId="165">
      <sharedItems containsSemiMixedTypes="0" containsString="0" containsNumber="1" minValue="-4.7835919346267616E-3" maxValue="4.6706439506049467E-3"/>
    </cacheField>
    <cacheField name="2015" numFmtId="165">
      <sharedItems containsSemiMixedTypes="0" containsString="0" containsNumber="1" minValue="-4.5088300851254598E-3" maxValue="4.713376353501734E-3"/>
    </cacheField>
    <cacheField name="2016" numFmtId="165">
      <sharedItems containsMixedTypes="1" containsNumber="1" minValue="-4.9253681431925675E-3" maxValue="5.0009229567196502E-3"/>
    </cacheField>
    <cacheField name="SUMA PROEDIO" numFmtId="165">
      <sharedItems containsMixedTypes="1" containsNumber="1" minValue="-1.7317805181096219E-3" maxValue="5.7794785988640072E-3"/>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catalina bejarano" refreshedDate="43246.881709490743" createdVersion="6" refreshedVersion="6" minRefreshableVersion="3" recordCount="138">
  <cacheSource type="worksheet">
    <worksheetSource ref="Y4:Y142" sheet="IMPORTACIONES " r:id="rId2"/>
  </cacheSource>
  <cacheFields count="24">
    <cacheField name="PRODUCTOS" numFmtId="0">
      <sharedItems count="138">
        <s v="AGRICULTURE MACHINERY "/>
        <s v="ALCOHOL, PHENOLS"/>
        <s v="ALCOHOLIC BEVARAGE "/>
        <s v="ALUMINIUM, ORES AND CONCENTRATES "/>
        <s v="ANIMAL OILS AND FATS "/>
        <s v="APARATTOUS FOR ELECTRICAL CIRCUITOS"/>
        <s v="ARMS &amp; AMMUNITIONS"/>
        <s v="ARTICLES OF RUBBER "/>
        <s v="AUTOMATIC DATA PROCESSING "/>
        <s v="BABYS CARRIAGES, TOYS GAMES "/>
        <s v="CARBOXYLIC ACID"/>
        <s v="CEREAL PREPARATIONS "/>
        <s v="CHOCOLATE "/>
        <s v="CINEMATOGRAFIC AND PHOTOGRAPHIC "/>
        <s v="CIVIL ENGINEEIRING &amp; CONTRACTORS "/>
        <s v="CLAY CONSTRUCTIONS "/>
        <s v="CLOTHING ACCESORIES "/>
        <s v="COAL, WHETHER "/>
        <s v="COCOA "/>
        <s v="COFFEE AND SUSTITUTES "/>
        <s v="COPPER "/>
        <s v="COTTON "/>
        <s v="COTTON FABRICS "/>
        <s v="CRUDE ANIMAL MATERIALS "/>
        <s v="CRUDE VEGETABLES MATERIALS"/>
        <s v="DYEING&amp; TANNING EXTRACTS"/>
        <s v="EDIBLE PRODUCTS AND PREPARATION "/>
        <s v="ELECTRIC POWER MACHINARY "/>
        <s v="ELECTRICAL MACHINERY AND APARATUS"/>
        <s v="EXPLOSIVES AND PYROTECHNIN"/>
        <s v="FEEDING STUFF"/>
        <s v="FERREOUS, WASTE, SCRAPE "/>
        <s v="FERTILIZERS "/>
        <s v="FISH AQUA "/>
        <s v="FISH FRESH "/>
        <s v="FIXED VEGETABLES FATS &amp; OILS CRUDE "/>
        <s v="FLAT ROLLED"/>
        <s v="FOOD PROCESSING MACHINES "/>
        <s v="FOOTWEAR "/>
        <s v="FRUIT PRESERVED AND PREPARATION "/>
        <s v="FRUITS AND NUTS "/>
        <s v="FURNITURE AND PARTS "/>
        <s v="FURSKIN, TANNED"/>
        <s v="GLASS"/>
        <s v="GLASSWARE "/>
        <s v="GOLD"/>
        <s v="HEATING &amp; COOLING "/>
        <s v="HIDES SKINS"/>
        <s v="HOUSEHOLD EQUIPMET "/>
        <s v="HYDROCARBONS DERIVATE "/>
        <s v="INORGANICAL CHEMICAL ELEMENTS "/>
        <s v="INSECTIDES AND SIMILAR PRODUCTS "/>
        <s v="INSTRUMENTS Y APPLIANCE "/>
        <s v="INTERNAL COMBUSTION PSITON "/>
        <s v="JEWELLERY "/>
        <s v="KNITTED OR CROCHETED FABRICS "/>
        <s v="LEATHER "/>
        <s v="LIVE ANIMALS, OTHER THAN ANIMALS OF DIVISION "/>
        <s v="MADE UP ARTICLES OF TEXTILS MATERIALS"/>
        <s v="MANUFACTURES OF LEATHER "/>
        <s v="MANUFACTURES OR BASE METALS "/>
        <s v="MATERIALS OF RUBBER "/>
        <s v="MEAT PREPARED , PRESERVED"/>
        <s v="MEAT, EDIBLE,SALTED, "/>
        <s v="MEDICAMENTS VETS "/>
        <s v="MEDICINAL AND PHARMACEUTICAL PRODUCTS "/>
        <s v="MEN'S CLOTHING OF TEXTILE FAB"/>
        <s v="METAL CONTAINERS"/>
        <s v="METALLIC SALT "/>
        <s v="MILK, CREAM AND MILK PRODUCTS"/>
        <s v="MINERAL MANUFACTURES"/>
        <s v="MISELLANEUS CHEMICAL PRODUCTS"/>
        <s v="MOTOR VEHICLES "/>
        <s v="MUSICAL INSTRUMENTS "/>
        <s v="MWTALWORKING MACHINERY "/>
        <s v="NATURAL RUBBER"/>
        <s v="NICKEL"/>
        <s v="NICKEL, ORES &amp; CONCENTRATES "/>
        <s v="NITROGEN FUCTION COMPOUNDS"/>
        <s v="NON ELECTRIC PART AND ACCES"/>
        <s v="NON FERREOUS BASE METAL "/>
        <s v="OLI SEED OLEAGINOUS "/>
        <s v="ORES AND CONCENTRATES BASE METAL "/>
        <s v="ORGANO-IORGANICHETEROCYCL"/>
        <s v="OTHER CEREALES, MEALS "/>
        <s v="OTHER CRUDE MINERALS "/>
        <s v="OTHER MACHINARY OF PARTICULAR INDUSTRIA "/>
        <s v="OTHER MAN-MADE FIBRES SUSTITUIBLES "/>
        <s v="OTHER NON ELEC MACHINERY "/>
        <s v="OTHER PLASTIC "/>
        <s v="OTHER POWER GENERATIONS "/>
        <s v="PAPER AND PAPERBOARD, CUT TO SHAPE "/>
        <s v="PART AND ACCESORIES FOR VEHICULES "/>
        <s v="PEARLS"/>
        <s v="PERFUMERY, COSMETICS "/>
        <s v="PETROLEUM OILS"/>
        <s v="PIGMENTS, PAINTS "/>
        <s v="PLATES, SHEETS, FILMS "/>
        <s v="POLYETHERS, EPOXIDES "/>
        <s v="POLYMERS OFVINYL "/>
        <s v="POTTERTY "/>
        <s v="PREPARED ADDIT FOR MINER "/>
        <s v="PRINTING AND BOOKBINDING"/>
        <s v="PRINTTED MATTER "/>
        <s v="PULP AND WASTE PAPER "/>
        <s v="PUMPS FOR LIQUID "/>
        <s v="RADIOACTIVES AND ASSOCIET MATERIALS "/>
        <s v="RESIDUAL PETROLEUM PRODUCTS "/>
        <s v="ROOTS, TUBERS"/>
        <s v="ROTATIN ELECTRIC PLANT PART "/>
        <s v="RUBBER TYRES"/>
        <s v="SILVER PLATINIUM "/>
        <s v="SOAPS, CLEANSING"/>
        <s v="SPICES "/>
        <s v="STARCHE, WHEAT GLUTEN "/>
        <s v="STONE, SAND AND GRAVEL "/>
        <s v="STRUCTURES &amp; PARTS "/>
        <s v="SUGAR CONFECTIONARY "/>
        <s v="SUGAR, MOLASSES AND GHONEY "/>
        <s v="SYNTETIC FIBRES SUITABLE FOR SPINNING "/>
        <s v="TELECOMMUNICATION EQUIPEMENT "/>
        <s v="TEXTILE AND LETHER MACHINERY "/>
        <s v="TEXTILE YARN "/>
        <s v="TOBBACO "/>
        <s v="TOOLS FOR USE IN THE HAND OR IN MACHINE "/>
        <s v="TRANSMIS, SHAFTS "/>
        <s v="TRAVEL GOODS, HANDBAGS"/>
        <s v="TUBES, PIPES "/>
        <s v="TULES, LACE "/>
        <s v="VEGETABLES "/>
        <s v="VENEERS, PLYWOOD "/>
        <s v="WATCHES "/>
        <s v="WIRE OF IRON "/>
        <s v="WOMAN'S CLOTHING OF TEXTILE FAB "/>
        <s v="WOOD IN THE ROUGH OR ROUGHLY SQUARED "/>
        <s v="WOOD MANUFACTURE"/>
        <s v="WOOL AND OTHER ANIMALS HAIR "/>
        <s v="ZINC "/>
      </sharedItems>
    </cacheField>
    <cacheField name="1995" numFmtId="41">
      <sharedItems containsSemiMixedTypes="0" containsString="0" containsNumber="1" minValue="0" maxValue="68617"/>
    </cacheField>
    <cacheField name="1996" numFmtId="41">
      <sharedItems containsString="0" containsBlank="1" containsNumber="1" containsInteger="1" minValue="0" maxValue="69404"/>
    </cacheField>
    <cacheField name="1997" numFmtId="41">
      <sharedItems containsSemiMixedTypes="0" containsString="0" containsNumber="1" containsInteger="1" minValue="0" maxValue="88081"/>
    </cacheField>
    <cacheField name="1998" numFmtId="41">
      <sharedItems containsString="0" containsBlank="1" containsNumber="1" containsInteger="1" minValue="0" maxValue="109545"/>
    </cacheField>
    <cacheField name="1999" numFmtId="41">
      <sharedItems containsSemiMixedTypes="0" containsString="0" containsNumber="1" containsInteger="1" minValue="0" maxValue="50372"/>
    </cacheField>
    <cacheField name="2000" numFmtId="41">
      <sharedItems containsString="0" containsBlank="1" containsNumber="1" containsInteger="1" minValue="0" maxValue="25481"/>
    </cacheField>
    <cacheField name="2001" numFmtId="41">
      <sharedItems containsString="0" containsBlank="1" containsNumber="1" containsInteger="1" minValue="0" maxValue="29736"/>
    </cacheField>
    <cacheField name="2002" numFmtId="41">
      <sharedItems containsString="0" containsBlank="1" containsNumber="1" containsInteger="1" minValue="0" maxValue="29657"/>
    </cacheField>
    <cacheField name="2003" numFmtId="41">
      <sharedItems containsString="0" containsBlank="1" containsNumber="1" containsInteger="1" minValue="0" maxValue="64011"/>
    </cacheField>
    <cacheField name="2004" numFmtId="41">
      <sharedItems containsString="0" containsBlank="1" containsNumber="1" containsInteger="1" minValue="0" maxValue="59832"/>
    </cacheField>
    <cacheField name="2005" numFmtId="41">
      <sharedItems containsString="0" containsBlank="1" containsNumber="1" containsInteger="1" minValue="0" maxValue="44842"/>
    </cacheField>
    <cacheField name="2006" numFmtId="41">
      <sharedItems containsString="0" containsBlank="1" containsNumber="1" containsInteger="1" minValue="0" maxValue="43626"/>
    </cacheField>
    <cacheField name="2007" numFmtId="41">
      <sharedItems containsString="0" containsBlank="1" containsNumber="1" containsInteger="1" minValue="0" maxValue="70337"/>
    </cacheField>
    <cacheField name="2008" numFmtId="41">
      <sharedItems containsString="0" containsBlank="1" containsNumber="1" containsInteger="1" minValue="0" maxValue="118420"/>
    </cacheField>
    <cacheField name="2009" numFmtId="41">
      <sharedItems containsString="0" containsBlank="1" containsNumber="1" containsInteger="1" minValue="0" maxValue="108817"/>
    </cacheField>
    <cacheField name="2010" numFmtId="41">
      <sharedItems containsString="0" containsBlank="1" containsNumber="1" containsInteger="1" minValue="0" maxValue="115053"/>
    </cacheField>
    <cacheField name="2011" numFmtId="41">
      <sharedItems containsString="0" containsBlank="1" containsNumber="1" containsInteger="1" minValue="0" maxValue="151471"/>
    </cacheField>
    <cacheField name="2012" numFmtId="41">
      <sharedItems containsString="0" containsBlank="1" containsNumber="1" containsInteger="1" minValue="0" maxValue="153461"/>
    </cacheField>
    <cacheField name="2013" numFmtId="41">
      <sharedItems containsString="0" containsBlank="1" containsNumber="1" containsInteger="1" minValue="0" maxValue="189103"/>
    </cacheField>
    <cacheField name="2014" numFmtId="41">
      <sharedItems containsString="0" containsBlank="1" containsNumber="1" containsInteger="1" minValue="0" maxValue="232144"/>
    </cacheField>
    <cacheField name="2015" numFmtId="41">
      <sharedItems containsString="0" containsBlank="1" containsNumber="1" containsInteger="1" minValue="0" maxValue="221256"/>
    </cacheField>
    <cacheField name="2016" numFmtId="41">
      <sharedItems containsMixedTypes="1" containsNumber="1" minValue="0" maxValue="241180"/>
    </cacheField>
    <cacheField name="TOTAL EXPORTACIONES ÚLTIMOS 22 AÑOS" numFmtId="41">
      <sharedItems containsSemiMixedTypes="0" containsString="0" containsNumber="1" minValue="0" maxValue="1767899"/>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r:id="rId1" refreshedBy="Bolivar" refreshedDate="43250.768967013886" createdVersion="5" refreshedVersion="5" minRefreshableVersion="3" recordCount="138">
  <cacheSource type="worksheet">
    <worksheetSource ref="AA5:AX143" sheet="EXPORTACIONES PERCAPITA COL"/>
  </cacheSource>
  <cacheFields count="24">
    <cacheField name="PRODUCTOS" numFmtId="0">
      <sharedItems count="138">
        <s v="AGRICUTURE MACHINERY "/>
        <s v="ALCOHOL, PHENOLS "/>
        <s v="ALCOHOLIC BEVERAGES "/>
        <s v="ALUMINIUM, ORES AND CONCENTRATES "/>
        <s v="ANIMALS, OILS, FATS "/>
        <s v="APARATTOUS FOR ELECTRICAL CIRCUITOS"/>
        <s v="ARMS &amp; AMMUNITION"/>
        <s v="ARTICLES OF RUBBER "/>
        <s v="AUTOMATIC DATA PROCESSING "/>
        <s v="BABYS CARRIAGES, TOYS GAMES "/>
        <s v="CARBOXILIC ACIDS "/>
        <s v="CEREAL PREPARATIONS "/>
        <s v="CHOCOLATE "/>
        <s v="CINEMATOGRAPHIC Y PHOTOGRAPHIC "/>
        <s v="CIVIL ENGINEEIRING &amp; CONTRACTORS "/>
        <s v="CLAY CONSTRUCTIONS "/>
        <s v="CLOTHING ACCESORIES "/>
        <s v="COAL, WHETHER "/>
        <s v="COCOA "/>
        <s v="COFFE AND COFFEE SUSTITUES "/>
        <s v="COOPPER "/>
        <s v="COTTON "/>
        <s v="COTTON FABRICS "/>
        <s v="CRUDE ANIMAL MATERIALS "/>
        <s v="CRUDE VEGETAL MATERIALS "/>
        <s v="DYEING AND TANNING EXTRACTS "/>
        <s v="EDIBLE PRODUCTS AND PREPARATION "/>
        <s v="ELECTRIC POWER MACHINARY "/>
        <s v="ELECTRICAL MACHINERY AND APARATUS"/>
        <s v="EXPLOSIVES "/>
        <s v="FEEDING STUFF "/>
        <s v="FERREUS WASTE, SCRAPE"/>
        <s v="FERTILIZERS "/>
        <s v="FISH AQUA "/>
        <s v="FISH FRESH "/>
        <s v="FIXED VEGETABLES FATS AND OLIS CRUDE "/>
        <s v="FLAT ROLLED "/>
        <s v="FOOD PROCESSING MACHINES "/>
        <s v="FOOTWEAR "/>
        <s v="FRUIT PRESERVED AND PREPARATION "/>
        <s v="FRUITS AND NUTS "/>
        <s v="FURNITURE AND PARTS "/>
        <s v="FURSKIN, TANNED "/>
        <s v="GLASS "/>
        <s v="GLASSWARE "/>
        <s v="GOLD"/>
        <s v="HEATING &amp; COOLING "/>
        <s v="HIDES AND SKINS "/>
        <s v="HOUSEHOLD EQUIPEMENT "/>
        <s v="HYDROCARBONS DERIVATE "/>
        <s v="INORGANIC CHEMICAL ELEMENTS "/>
        <s v="INSECTIDES Y SIMILAR PRODUCTS"/>
        <s v="INSTRUMENTS Y APPLIANCE "/>
        <s v="INTERNAL COMBUSTION PSITON "/>
        <s v="JEWELLERY "/>
        <s v="KNITTEED OR CROCHTED FABRICS "/>
        <s v="LEATHER "/>
        <s v="LIVE ANIMALS, OTHER THAN ANIMALS OF DIVISION "/>
        <s v="MADE UP ARTICLES OF TEXTILES MATERIALS "/>
        <s v="MANUFACTURES OF LEATHER "/>
        <s v="MANUFACTURES OR BASE METALS "/>
        <s v="MATERIALS OF RUBBER "/>
        <s v="MEAT PREPARED , PRESERVED"/>
        <s v="MEAT, EDIBLE,SALTED, "/>
        <s v="MEDICAMENTS VETS "/>
        <s v="MEDICINAL AND PHARMACEUTICAL PRODUCTS "/>
        <s v="MEN'S CLOTHING OF TEXTILE FAB"/>
        <s v="METAL CONTAINERS "/>
        <s v="METALLIC SALT "/>
        <s v="MILK, CREAM AND MILK PRODUCTS"/>
        <s v="MINERAL MANUFACTURES "/>
        <s v="MISELLANEUS CHEMICAL PRODUCTS "/>
        <s v="MOTOR VEHICLES "/>
        <s v="MUSICAL INSTRUMENTS "/>
        <s v="MWTALWORKING MACHINERY "/>
        <s v="NATURAL RUBBER "/>
        <s v="NICKEL "/>
        <s v="NICKEL, ORES AND CONCENTRATES "/>
        <s v="NITROGEN FUCTION COMPOUNDS"/>
        <s v="NON ELECTRIC PART AND ACCES"/>
        <s v="NON FERREUS BASE METAL "/>
        <s v="OLI SEED AND OLEAGINOUS "/>
        <s v="ORES AND CONCENTRATES OF BASE METAL "/>
        <s v="ORGANO-INORGANIC HETEROCYD "/>
        <s v="OTHER CEREALES "/>
        <s v="OTHER CRUDE MINERALS "/>
        <s v="OTHER HAND-MADE FIBRES "/>
        <s v="OTHER MACHINARY OF PARTICULAR INDUSTRIA "/>
        <s v="OTHER NON ELEC MACHINERY "/>
        <s v="OTHER PLASTIC "/>
        <s v="OTHER POWER GENERATIONS "/>
        <s v="PAPER AND PAPERBOARD, CUR TO SHAPE "/>
        <s v="PART AND ACCESORIES FOR VEHICULES "/>
        <s v="PEARLS "/>
        <s v="PERFUMERY, COSMETICS "/>
        <s v="PETROLEOM OLIS "/>
        <s v="PIGMENTS, PAINTS"/>
        <s v="PLATES, SHEETS, FILMS, FOIL Y STRIP "/>
        <s v="POLIETHERS, EPOXIDE RESINS"/>
        <s v="POLYMERS OF VINYL "/>
        <s v="POTTERY "/>
        <s v="PREPARED ADDIT FOR MINERS "/>
        <s v="PRINTING AND BOOKBINDING"/>
        <s v="PRINTTED MATTER "/>
        <s v="PULP AND WASTE PAPER "/>
        <s v="PUMPS FOR LIQUID "/>
        <s v="RADIOACTIVES AND ASSOCIET MATERIALS "/>
        <s v="RESIDUAL PETROLEUM PRODUCTS "/>
        <s v="ROOTS, TUBERS"/>
        <s v="ROTATIN ELECTRIC PLANT PART "/>
        <s v="RUBER TIRES "/>
        <s v="SILVER PLATINIUM "/>
        <s v="SOAPS, CLEANSING "/>
        <s v="SPICE"/>
        <s v="STARCHE, WHEAT GLUTEN "/>
        <s v="STONE, SAND AND GRAVEL "/>
        <s v="STRCUTURES &amp; PART "/>
        <s v="SUGAR CONFECTIONERY "/>
        <s v="SUGAR, MOLASSES AND HONEY "/>
        <s v="SYNTETIC FIBRES SUITABLE FOR SPINNING "/>
        <s v="TELECOMMUNICATION EQUIPEMENT "/>
        <s v="TEXTILE AND LETHER MACHINERY "/>
        <s v="TEXTILE YARN"/>
        <s v="TOBACCO"/>
        <s v="TOOLS FOR USE IN THE HAND OR IN MACHINE "/>
        <s v="TRANSMIS, SHAFTS "/>
        <s v="TRAVEL GOODS, HANDBAGS"/>
        <s v="TUBES, PIPES "/>
        <s v="TULLES, LACE "/>
        <s v="VEGETALES "/>
        <s v="VENEERS, PLYWOOD "/>
        <s v="WATCHES "/>
        <s v="WIRE OF IRON "/>
        <s v="WOMAN'S CLOTHING OF TEXTILE FAB "/>
        <s v="WOOD IN THE ROUGH OR ROUGHLY SQUARED "/>
        <s v="WOOD MANUFACTURE "/>
        <s v="WOOL AND OTHER ANIMALS HAIR "/>
        <s v="ZINC "/>
      </sharedItems>
    </cacheField>
    <cacheField name="1995" numFmtId="165">
      <sharedItems containsSemiMixedTypes="0" containsString="0" containsNumber="1" minValue="0" maxValue="1.5865286245282269E-2"/>
    </cacheField>
    <cacheField name="1996" numFmtId="165">
      <sharedItems containsSemiMixedTypes="0" containsString="0" containsNumber="1" minValue="0" maxValue="1.1222649045686778E-2"/>
    </cacheField>
    <cacheField name="1997" numFmtId="165">
      <sharedItems containsSemiMixedTypes="0" containsString="0" containsNumber="1" minValue="0" maxValue="1.3967428111969103E-2"/>
    </cacheField>
    <cacheField name="1998" numFmtId="165">
      <sharedItems containsSemiMixedTypes="0" containsString="0" containsNumber="1" minValue="0" maxValue="1.1797503913818558E-2"/>
    </cacheField>
    <cacheField name="1999" numFmtId="165">
      <sharedItems containsSemiMixedTypes="0" containsString="0" containsNumber="1" minValue="0" maxValue="6.6692066423402595E-3"/>
    </cacheField>
    <cacheField name="2000" numFmtId="165">
      <sharedItems containsSemiMixedTypes="0" containsString="0" containsNumber="1" minValue="0" maxValue="5.3409371428413026E-3"/>
    </cacheField>
    <cacheField name="2001" numFmtId="165">
      <sharedItems containsSemiMixedTypes="0" containsString="0" containsNumber="1" minValue="0" maxValue="4.14724383125201E-3"/>
    </cacheField>
    <cacheField name="2002" numFmtId="165">
      <sharedItems containsSemiMixedTypes="0" containsString="0" containsNumber="1" minValue="0" maxValue="3.4325583232431272E-3"/>
    </cacheField>
    <cacheField name="2003" numFmtId="165">
      <sharedItems containsSemiMixedTypes="0" containsString="0" containsNumber="1" minValue="0" maxValue="3.2439151207253932E-3"/>
    </cacheField>
    <cacheField name="2004" numFmtId="165">
      <sharedItems containsSemiMixedTypes="0" containsString="0" containsNumber="1" minValue="0" maxValue="3.2910182465131031E-3"/>
    </cacheField>
    <cacheField name="2005" numFmtId="165">
      <sharedItems containsSemiMixedTypes="0" containsString="0" containsNumber="1" minValue="0" maxValue="4.8399429704552785E-3"/>
    </cacheField>
    <cacheField name="2006" numFmtId="165">
      <sharedItems containsSemiMixedTypes="0" containsString="0" containsNumber="1" minValue="0" maxValue="4.8174180865550699E-3"/>
    </cacheField>
    <cacheField name="2007" numFmtId="165">
      <sharedItems containsSemiMixedTypes="0" containsString="0" containsNumber="1" minValue="0" maxValue="5.6172485449549805E-3"/>
    </cacheField>
    <cacheField name="2008" numFmtId="165">
      <sharedItems containsSemiMixedTypes="0" containsString="0" containsNumber="1" minValue="0" maxValue="5.0124779673500763E-3"/>
    </cacheField>
    <cacheField name="2009" numFmtId="165">
      <sharedItems containsSemiMixedTypes="0" containsString="0" containsNumber="1" minValue="0" maxValue="2.69009849154864E-3"/>
    </cacheField>
    <cacheField name="2010" numFmtId="165">
      <sharedItems containsSemiMixedTypes="0" containsString="0" containsNumber="1" minValue="0" maxValue="2.0523280831956079E-3"/>
    </cacheField>
    <cacheField name="2011" numFmtId="165">
      <sharedItems containsSemiMixedTypes="0" containsString="0" containsNumber="1" minValue="0" maxValue="3.4991755275742185E-3"/>
    </cacheField>
    <cacheField name="2012" numFmtId="165">
      <sharedItems containsSemiMixedTypes="0" containsString="0" containsNumber="1" minValue="0" maxValue="2.7382886513949191E-3"/>
    </cacheField>
    <cacheField name="2013" numFmtId="165">
      <sharedItems containsSemiMixedTypes="0" containsString="0" containsNumber="1" minValue="0" maxValue="8.3986473095135263E-3"/>
    </cacheField>
    <cacheField name="2014" numFmtId="165">
      <sharedItems containsSemiMixedTypes="0" containsString="0" containsNumber="1" minValue="0" maxValue="4.6706439506049467E-3"/>
    </cacheField>
    <cacheField name="2015" numFmtId="165">
      <sharedItems containsSemiMixedTypes="0" containsString="0" containsNumber="1" minValue="0" maxValue="4.713376353501734E-3"/>
    </cacheField>
    <cacheField name="2016" numFmtId="165">
      <sharedItems containsSemiMixedTypes="0" containsString="0" containsNumber="1" minValue="0" maxValue="5.0009229567196502E-3"/>
    </cacheField>
    <cacheField name="SUMA PROMEDIO" numFmtId="165">
      <sharedItems containsSemiMixedTypes="0" containsString="0" containsNumber="1" minValue="0" maxValue="5.780566355942476E-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8">
  <r>
    <x v="0"/>
    <n v="4.9952220333954837E-6"/>
    <n v="2.0716639212745248E-5"/>
    <n v="3.0011664200293799E-5"/>
    <n v="3.7697815263519978E-5"/>
    <n v="2.16686325763981E-5"/>
    <n v="1.198129098909121E-5"/>
    <n v="1.5774149156784297E-5"/>
    <n v="2.6052117934749566E-5"/>
    <n v="2.3941597236034682E-5"/>
    <n v="3.3169220223989795E-5"/>
    <n v="2.2941836551249262E-5"/>
    <n v="1.3146961138201985E-5"/>
    <n v="2.2123255903396348E-5"/>
    <n v="4.0713628678334165E-5"/>
    <n v="2.1672157760610445E-5"/>
    <n v="2.8761167727866526E-5"/>
    <n v="2.6944882691535419E-5"/>
    <n v="3.5834261839011583E-5"/>
    <n v="1.0404782752885294E-4"/>
    <n v="1.0079955545951285E-4"/>
    <n v="9.7800605291361635E-5"/>
    <n v="1.4550023020362202E-4"/>
    <n v="4.0286123618207149E-5"/>
  </r>
  <r>
    <x v="1"/>
    <n v="6.6492771723948213E-5"/>
    <n v="5.0296142343258939E-5"/>
    <n v="3.3705219948745879E-5"/>
    <n v="3.618648998299089E-5"/>
    <n v="2.8952411261438045E-5"/>
    <n v="4.3083992571940174E-5"/>
    <n v="3.6357045862519001E-5"/>
    <n v="3.93266964077839E-5"/>
    <n v="4.9434067167521004E-5"/>
    <n v="6.6738361627150815E-5"/>
    <n v="1.0122539721449728E-4"/>
    <n v="1.0317268948622222E-4"/>
    <n v="1.359607787249935E-4"/>
    <n v="1.5529149843776218E-4"/>
    <n v="1.0215827830029723E-4"/>
    <n v="1.0131219159242099E-4"/>
    <n v="1.1111805529750159E-4"/>
    <n v="1.105242031530097E-4"/>
    <n v="1.0644101436153898E-4"/>
    <n v="9.0636865989565652E-5"/>
    <n v="9.6906945986533827E-5"/>
    <n v="8.8413029401351046E-5"/>
    <n v="7.9715188492863223E-5"/>
  </r>
  <r>
    <x v="2"/>
    <n v="6.9051598696937568E-6"/>
    <n v="4.7976660050730008E-6"/>
    <n v="2.0722920040820252E-6"/>
    <n v="1.9744733503686508E-6"/>
    <n v="1.5225289893478147E-6"/>
    <n v="2.7976618553207906E-6"/>
    <n v="2.9872522652570721E-6"/>
    <n v="3.8187143552564511E-6"/>
    <n v="3.6712064587644274E-6"/>
    <n v="3.8416670847660816E-6"/>
    <n v="1.0112839156311778E-5"/>
    <n v="9.2744952073742539E-6"/>
    <n v="6.7585331221364666E-6"/>
    <n v="9.7430161360057834E-6"/>
    <n v="9.8776200723007603E-6"/>
    <n v="1.0235160454176992E-5"/>
    <n v="9.14357091797827E-6"/>
    <n v="1.107853133190816E-5"/>
    <n v="1.1073139075588806E-5"/>
    <n v="2.6055011885283858E-5"/>
    <n v="1.7897669913126889E-5"/>
    <n v="4.1497024494834037E-5"/>
    <n v="9.4152379093161867E-6"/>
  </r>
  <r>
    <x v="3"/>
    <n v="2.2405040002729742E-6"/>
    <n v="2.4415603079251914E-6"/>
    <n v="1.8772527566390111E-6"/>
    <n v="1.7550874225499116E-6"/>
    <n v="1.7904940914730301E-6"/>
    <n v="2.12865575948321E-6"/>
    <n v="2.4286603782577824E-6"/>
    <n v="3.8672059661168506E-6"/>
    <n v="5.7067268715447037E-6"/>
    <n v="5.9018670986784904E-6"/>
    <n v="7.4815608626431261E-6"/>
    <n v="6.1910897326712943E-6"/>
    <n v="1.1487075180609642E-5"/>
    <n v="8.8296083732552406E-6"/>
    <n v="3.894883563737877E-6"/>
    <n v="5.9185396174691319E-6"/>
    <n v="6.8016208735914654E-6"/>
    <n v="7.0748421188055479E-6"/>
    <n v="1.1755135323245451E-5"/>
    <n v="1.5583613743710062E-5"/>
    <n v="1.4763741392086887E-5"/>
    <n v="1.275339461541496E-5"/>
    <n v="6.48514182046281E-6"/>
  </r>
  <r>
    <x v="4"/>
    <n v="8.4478019682423621E-7"/>
    <n v="7.2026029083793143E-7"/>
    <n v="1.5359340736137364E-6"/>
    <n v="5.972172479510116E-7"/>
    <n v="6.2119182765390846E-7"/>
    <n v="7.05497337428721E-7"/>
    <n v="1.1779002834550245E-6"/>
    <n v="1.8426812126951764E-6"/>
    <n v="6.0580964666079664E-8"/>
    <n v="2.7873294305873775E-7"/>
    <n v="1.5763418349167041E-7"/>
    <n v="1.8209087449033218E-7"/>
    <n v="1.9449016178809975E-7"/>
    <n v="1.3396647187007951E-7"/>
    <n v="1.9535466150409414E-7"/>
    <n v="4.0353679210016809E-7"/>
    <n v="0"/>
    <n v="2.1137489634392676E-7"/>
    <n v="2.8519843083823355E-7"/>
    <n v="2.4696693730126881E-7"/>
    <n v="5.1416014798312546E-7"/>
    <n v="6.0614993419272618E-8"/>
    <n v="4.9864386042340154E-7"/>
  </r>
  <r>
    <x v="5"/>
    <n v="1.4871804421484052E-4"/>
    <n v="1.6022739520759068E-4"/>
    <n v="2.1058143747362931E-4"/>
    <n v="3.0906601986819903E-4"/>
    <n v="1.4532234697527021E-4"/>
    <n v="9.4597461951433854E-5"/>
    <n v="9.6089947865769158E-5"/>
    <n v="1.1985913914419217E-4"/>
    <n v="8.816953597501234E-5"/>
    <n v="1.3196187030289544E-4"/>
    <n v="2.0138373226382016E-4"/>
    <n v="2.2737080528026146E-4"/>
    <n v="2.8957153963225703E-4"/>
    <n v="4.1493069969214628E-4"/>
    <n v="2.9071215565078012E-4"/>
    <n v="3.1715546181545335E-4"/>
    <n v="3.7415143395296642E-4"/>
    <n v="5.0263706968842583E-4"/>
    <n v="4.8178694920820547E-4"/>
    <n v="5.3995616336862903E-4"/>
    <n v="5.4836403973228861E-4"/>
    <n v="4.6891758909149304E-4"/>
    <n v="2.8006958356161633E-4"/>
  </r>
  <r>
    <x v="6"/>
    <n v="1.0835224263615203E-5"/>
    <n v="1.572364838303823E-5"/>
    <n v="1.161702517582453E-5"/>
    <n v="9.7504856808328428E-7"/>
    <n v="3.8367730531564934E-6"/>
    <n v="3.4909954455524645E-6"/>
    <n v="5.452342549188721E-6"/>
    <n v="8.7769815657322879E-6"/>
    <n v="1.8162173206890684E-5"/>
    <n v="3.6720035542085888E-6"/>
    <n v="6.0749789176405288E-6"/>
    <n v="1.0318482887785491E-6"/>
    <n v="6.1385957314368986E-6"/>
    <n v="1.6684915132909903E-6"/>
    <n v="1.1110796373045354E-6"/>
    <n v="6.3343047972086996E-6"/>
    <n v="4.2478987507228744E-6"/>
    <n v="4.376703736062483E-6"/>
    <n v="5.9705671499395414E-5"/>
    <n v="1.6740653844966505E-4"/>
    <n v="2.6307860905136585E-5"/>
    <n v="2.6428137130802864E-6"/>
    <n v="1.6799500077500605E-5"/>
  </r>
  <r>
    <x v="7"/>
    <n v="1.9980888133581935E-5"/>
    <n v="1.9263910829529758E-5"/>
    <n v="1.7175643727950431E-5"/>
    <n v="2.0183505359323985E-5"/>
    <n v="1.6918342129632916E-5"/>
    <n v="1.9364685537698687E-5"/>
    <n v="1.9502142837409991E-5"/>
    <n v="1.9336029830584254E-5"/>
    <n v="2.2414956926449473E-5"/>
    <n v="2.6806837828083821E-5"/>
    <n v="7.777428099350569E-5"/>
    <n v="4.5134258090337003E-5"/>
    <n v="1.8493583259025935E-4"/>
    <n v="1.5151607968505993E-4"/>
    <n v="5.8826172445420352E-5"/>
    <n v="7.4446423948661318E-5"/>
    <n v="1.4091563245799754E-4"/>
    <n v="1.0515279402238757E-4"/>
    <n v="1.2913288951084192E-4"/>
    <n v="7.9930849257555639E-5"/>
    <n v="1.0330946401975227E-4"/>
    <n v="7.842367848585492E-5"/>
    <n v="6.5020240847630858E-5"/>
  </r>
  <r>
    <x v="8"/>
    <n v="4.4283622781351625E-5"/>
    <n v="6.1441865148937431E-5"/>
    <n v="2.7780902807664325E-5"/>
    <n v="3.4407026346238895E-5"/>
    <n v="2.4360463829565034E-5"/>
    <n v="2.0459422785432909E-5"/>
    <n v="1.4814828307372472E-5"/>
    <n v="1.7808544088481673E-5"/>
    <n v="3.470077656073043E-5"/>
    <n v="1.9511306014111644E-5"/>
    <n v="3.0241511817555847E-5"/>
    <n v="3.9914319688280816E-5"/>
    <n v="5.9866502925399459E-5"/>
    <n v="5.9688152603205424E-5"/>
    <n v="7.3001595070811177E-5"/>
    <n v="7.3480381325148793E-5"/>
    <n v="1.3187171898871658E-4"/>
    <n v="1.1956358842607057E-4"/>
    <n v="1.3559325396591667E-4"/>
    <n v="1.2160651992714475E-4"/>
    <n v="1.0616182865023009E-4"/>
    <n v="8.6230889638257233E-5"/>
    <n v="6.0763137349846537E-5"/>
  </r>
  <r>
    <x v="9"/>
    <n v="2.6322861205392866E-6"/>
    <n v="3.7477950726651685E-6"/>
    <n v="1.1824254376232732E-5"/>
    <n v="2.0049436181212531E-5"/>
    <n v="1.0353197127565139E-6"/>
    <n v="1.1069009949312693E-6"/>
    <n v="2.1007912271929815E-6"/>
    <n v="4.0490495068433487E-6"/>
    <n v="2.4595871654428344E-6"/>
    <n v="1.0313118893173297E-5"/>
    <n v="1.98376557071056E-5"/>
    <n v="1.461582752575733E-5"/>
    <n v="1.1547853356168423E-5"/>
    <n v="2.0728266829352303E-5"/>
    <n v="1.6226646571183821E-5"/>
    <n v="8.6699268363339141E-6"/>
    <n v="3.1591411237047538E-5"/>
    <n v="7.2613493802854839E-5"/>
    <n v="5.8254879481653094E-5"/>
    <n v="6.4112616923409383E-5"/>
    <n v="1.8717877768242826E-5"/>
    <n v="1.7505610099485935E-5"/>
    <n v="1.8806391154072043E-5"/>
  </r>
  <r>
    <x v="10"/>
    <n v="6.4888913669108002E-5"/>
    <n v="7.8239800067462755E-5"/>
    <n v="9.1705016157112205E-5"/>
    <n v="1.0264823800496775E-4"/>
    <n v="6.2046101373902147E-5"/>
    <n v="7.1243067333103782E-5"/>
    <n v="6.6812447005871591E-5"/>
    <n v="6.9536969973812716E-5"/>
    <n v="6.5815160013228951E-5"/>
    <n v="8.3874378213457572E-5"/>
    <n v="9.3974224773880435E-5"/>
    <n v="1.1726652317177393E-4"/>
    <n v="1.0733425803680755E-4"/>
    <n v="1.1851161252434034E-4"/>
    <n v="9.3233012202828937E-5"/>
    <n v="1.2607467656220405E-4"/>
    <n v="1.2746187688386057E-4"/>
    <n v="1.751178847122273E-4"/>
    <n v="1.5088236984520112E-4"/>
    <n v="1.4005495014354953E-4"/>
    <n v="1.4750275292973043E-4"/>
    <n v="1.075916133192089E-4"/>
    <n v="1.0280981122352913E-4"/>
  </r>
  <r>
    <x v="11"/>
    <n v="1.2867594012496699E-5"/>
    <n v="3.5048598220266123E-5"/>
    <n v="3.5521522940558946E-5"/>
    <n v="2.4254333131071697E-6"/>
    <n v="4.4823253446399663E-6"/>
    <n v="1.4280239209333077E-5"/>
    <n v="6.5938129269698789E-6"/>
    <n v="7.2252500181995074E-6"/>
    <n v="2.8715377251721759E-6"/>
    <n v="3.9143800264335779E-6"/>
    <n v="5.6020763671655175E-6"/>
    <n v="8.3033438767591483E-6"/>
    <n v="1.7527210267641316E-4"/>
    <n v="1.4431842651458565E-5"/>
    <n v="9.609007412732631E-6"/>
    <n v="1.1653653420347279E-5"/>
    <n v="1.2594210079122658E-5"/>
    <n v="2.5091443577767305E-5"/>
    <n v="3.6778197646356549E-5"/>
    <n v="5.1233291143148214E-5"/>
    <n v="4.6311139043337226E-5"/>
    <n v="3.352009136085776E-5"/>
    <n v="2.5255958772392873E-5"/>
  </r>
  <r>
    <x v="12"/>
    <n v="4.0402531152463467E-7"/>
    <n v="5.2493546620391615E-7"/>
    <n v="7.6796703680686819E-7"/>
    <n v="8.5316749707287372E-7"/>
    <n v="7.5517437871651608E-7"/>
    <n v="1.5204683996308643E-6"/>
    <n v="1.7122055666717365E-6"/>
    <n v="7.5161996833619039E-7"/>
    <n v="6.421582254604444E-7"/>
    <n v="2.5449529583623882E-7"/>
    <n v="4.850282568974474E-8"/>
    <n v="1.8209087449033218E-7"/>
    <n v="1.0575402547227924E-6"/>
    <n v="1.3762010292108168E-6"/>
    <n v="1.6727242891288062E-6"/>
    <n v="3.1916091738831477E-6"/>
    <n v="3.5004678854930435E-6"/>
    <n v="4.9237917030702938E-6"/>
    <n v="5.071572096210327E-6"/>
    <n v="1.1730929521810267E-5"/>
    <n v="1.8644426318530953E-5"/>
    <n v="1.342015954302696E-5"/>
    <n v="3.3184651209785346E-6"/>
  </r>
  <r>
    <x v="13"/>
    <n v="1.4224139603918805E-4"/>
    <n v="1.4704296954479463E-4"/>
    <n v="1.5984685323251527E-4"/>
    <n v="1.4818300613445712E-4"/>
    <n v="1.1165618596281134E-4"/>
    <n v="1.6135210656882733E-4"/>
    <n v="1.5250772845269744E-4"/>
    <n v="1.5307589258356576E-4"/>
    <n v="1.3709472303933827E-4"/>
    <n v="1.1363820900268626E-4"/>
    <n v="1.1908656277474577E-4"/>
    <n v="8.1127554281259343E-5"/>
    <n v="4.9254633472836266E-5"/>
    <n v="9.7685915533627979E-5"/>
    <n v="1.3928787365241914E-4"/>
    <n v="1.5397985715531263E-4"/>
    <n v="1.6739959944930789E-4"/>
    <n v="1.0742818261244277E-4"/>
    <n v="6.9662816715182434E-5"/>
    <n v="4.7442348655573736E-5"/>
    <n v="3.4265101290589717E-5"/>
    <n v="3.3265508388496815E-5"/>
    <n v="1.1484204657012162E-4"/>
  </r>
  <r>
    <x v="14"/>
    <n v="2.5955565467643199E-9"/>
    <n v="3.2848752382825521E-4"/>
    <n v="3.2090051180858417E-4"/>
    <n v="4.9837169936156866E-5"/>
    <n v="1.2948804548605294E-4"/>
    <n v="6.1706689530618999E-5"/>
    <n v="1.3942939231577928E-4"/>
    <n v="6.3742222475994984E-5"/>
    <n v="8.3371523573458824E-5"/>
    <n v="2.0198443312869488E-4"/>
    <n v="4.2745540280372037E-4"/>
    <n v="3.211961632093133E-4"/>
    <n v="7.8000279385117405E-4"/>
    <n v="1.3957235977933385E-3"/>
    <n v="1.3286192625556882E-3"/>
    <n v="5.4929917276180459E-4"/>
    <n v="1.3455873294921782E-3"/>
    <n v="1.3013108986152371E-3"/>
    <n v="7.0968529531150522E-4"/>
    <n v="4.8801901645417219E-4"/>
    <n v="4.4205530818263475E-4"/>
    <n v="2.9252795824140967E-4"/>
    <n v="4.8911055940510542E-4"/>
  </r>
  <r>
    <x v="15"/>
    <n v="2.8551122014407517E-5"/>
    <n v="2.48794995377577E-5"/>
    <n v="2.3075580963101609E-5"/>
    <n v="2.1731394961156197E-5"/>
    <n v="1.3751481831789463E-5"/>
    <n v="2.4449131866064298E-5"/>
    <n v="1.7109912364826075E-5"/>
    <n v="1.249871269926794E-5"/>
    <n v="2.1482010070591847E-5"/>
    <n v="2.3571111923880213E-5"/>
    <n v="1.8891850606155575E-5"/>
    <n v="3.238789687601375E-5"/>
    <n v="4.0125751503907334E-5"/>
    <n v="3.9398321499973384E-5"/>
    <n v="3.6983079355993824E-5"/>
    <n v="5.886745809606695E-5"/>
    <n v="7.2737480367949755E-5"/>
    <n v="1.0384724319202801E-4"/>
    <n v="7.5676783626336494E-5"/>
    <n v="8.4499737597629112E-5"/>
    <n v="4.4340191809401911E-5"/>
    <n v="3.4635407239772377E-5"/>
    <n v="3.8795052727457787E-5"/>
  </r>
  <r>
    <x v="16"/>
    <n v="1.9956401751065289E-6"/>
    <n v="3.4792234387933973E-6"/>
    <n v="4.193343820024804E-6"/>
    <n v="6.4596967635517579E-7"/>
    <n v="2.0706394255130281E-7"/>
    <n v="4.3789489909368893E-7"/>
    <n v="1.8214952836933366E-7"/>
    <n v="1.1395528552193854E-6"/>
    <n v="8.4813350532511527E-8"/>
    <n v="6.059411805624734E-8"/>
    <n v="2.3038842202628752E-7"/>
    <n v="1.5781209122495456E-7"/>
    <n v="2.9173524268214966E-7"/>
    <n v="1.5832401221009398E-7"/>
    <n v="3.1745132494415296E-7"/>
    <n v="4.7690711793656234E-7"/>
    <n v="2.0180633361205444E-6"/>
    <n v="2.9095132790869918E-6"/>
    <n v="5.9519672522761778E-6"/>
    <n v="2.2103540888463557E-6"/>
    <n v="2.203543491356252E-6"/>
    <n v="1.1153158789146164E-6"/>
    <n v="1.3848918791694326E-6"/>
  </r>
  <r>
    <x v="17"/>
    <n v="0"/>
    <n v="0"/>
    <n v="0"/>
    <n v="0"/>
    <n v="0"/>
    <n v="0"/>
    <n v="0"/>
    <n v="0"/>
    <n v="0"/>
    <n v="0"/>
    <n v="0"/>
    <n v="0"/>
    <n v="0"/>
    <n v="0"/>
    <n v="0"/>
    <n v="0"/>
    <n v="0"/>
    <n v="0"/>
    <n v="0"/>
    <n v="0"/>
    <n v="0"/>
    <n v="0"/>
    <n v="0"/>
  </r>
  <r>
    <x v="18"/>
    <n v="0"/>
    <n v="0"/>
    <n v="0"/>
    <n v="0"/>
    <n v="0"/>
    <n v="0"/>
    <n v="0"/>
    <n v="0"/>
    <n v="0"/>
    <n v="0"/>
    <n v="0"/>
    <n v="0"/>
    <n v="0"/>
    <n v="0"/>
    <n v="0"/>
    <n v="0"/>
    <n v="0"/>
    <n v="0"/>
    <n v="0"/>
    <n v="0"/>
    <n v="0"/>
    <n v="0"/>
    <n v="0"/>
  </r>
  <r>
    <x v="19"/>
    <n v="0"/>
    <n v="0"/>
    <n v="0"/>
    <n v="1.7428993154488705E-6"/>
    <n v="0"/>
    <n v="0"/>
    <n v="0"/>
    <n v="0"/>
    <n v="0"/>
    <n v="2.5328341347511387E-6"/>
    <n v="4.8381568625520377E-6"/>
    <n v="1.94230266123021E-7"/>
    <n v="3.09968695349784E-6"/>
    <n v="0"/>
    <n v="0"/>
    <n v="0"/>
    <n v="3.7371543261491567E-8"/>
    <n v="0"/>
    <n v="0"/>
    <n v="0"/>
    <n v="0"/>
    <n v="0"/>
    <n v="5.6568995798338189E-7"/>
  </r>
  <r>
    <x v="20"/>
    <n v="1.0406712569573923E-5"/>
    <n v="1.8299494507899309E-5"/>
    <n v="2.1539646889487874E-5"/>
    <n v="2.2304235994905128E-5"/>
    <n v="1.8964621091316381E-5"/>
    <n v="1.9997200391945129E-5"/>
    <n v="3.0054672180940057E-5"/>
    <n v="2.0718040740105636E-5"/>
    <n v="2.0330971741936334E-5"/>
    <n v="3.490221200039847E-5"/>
    <n v="4.0790876405075323E-5"/>
    <n v="4.8630402880551383E-5"/>
    <n v="3.1349382953219328E-5"/>
    <n v="5.7276756109543993E-5"/>
    <n v="2.3234995052643196E-5"/>
    <n v="2.8736710952587729E-5"/>
    <n v="3.7857373323890959E-5"/>
    <n v="5.4770965787941021E-5"/>
    <n v="5.4274501381693395E-5"/>
    <n v="4.4775105732720035E-5"/>
    <n v="3.312660382005565E-5"/>
    <n v="1.8899754948129205E-5"/>
    <n v="3.1420056248025437E-5"/>
  </r>
  <r>
    <x v="21"/>
    <n v="0"/>
    <n v="0"/>
    <n v="0"/>
    <n v="4.7655498765070522E-6"/>
    <n v="0"/>
    <n v="0"/>
    <n v="7.2859811347733463E-8"/>
    <n v="0"/>
    <n v="0"/>
    <n v="0"/>
    <n v="0"/>
    <n v="0"/>
    <n v="0"/>
    <n v="0"/>
    <n v="0"/>
    <n v="0"/>
    <n v="0"/>
    <n v="0"/>
    <n v="0"/>
    <n v="0"/>
    <n v="0"/>
    <n v="0"/>
    <n v="2.1992771308430842E-7"/>
  </r>
  <r>
    <x v="22"/>
    <n v="1.2316650405872196E-5"/>
    <n v="1.4966764687581423E-5"/>
    <n v="2.141774735983599E-5"/>
    <n v="2.1048860963497899E-5"/>
    <n v="1.6284970070064226E-5"/>
    <n v="3.568843427613565E-5"/>
    <n v="2.0995768970038529E-5"/>
    <n v="1.8426812126951764E-5"/>
    <n v="1.8961841940482935E-5"/>
    <n v="3.101206962118739E-5"/>
    <n v="2.6058143101815361E-5"/>
    <n v="4.2791355505228063E-5"/>
    <n v="2.6304794381840494E-5"/>
    <n v="2.9082903165977262E-5"/>
    <n v="3.7947642997170287E-5"/>
    <n v="3.0619882649055183E-5"/>
    <n v="5.4599824705039181E-5"/>
    <n v="4.1516516405433613E-5"/>
    <n v="4.4056957598619289E-5"/>
    <n v="5.7172845985243726E-5"/>
    <n v="2.4667445194904707E-5"/>
    <n v="2.5991709178184102E-5"/>
    <n v="2.9633179149552702E-5"/>
  </r>
  <r>
    <x v="23"/>
    <n v="5.1421403284953504E-7"/>
    <n v="1.6480532078495041E-6"/>
    <n v="3.9983045725817901E-6"/>
    <n v="4.4608471989810251E-6"/>
    <n v="6.8574705680225573E-6"/>
    <n v="7.7604707117159315E-6"/>
    <n v="2.2586541517797373E-6"/>
    <n v="1.418379617666682E-6"/>
    <n v="8.6024969825833119E-7"/>
    <n v="5.3322823889497658E-7"/>
    <n v="0"/>
    <n v="6.4338775653250707E-7"/>
    <n v="9.7245080894049887E-7"/>
    <n v="1.3031284081907734E-6"/>
    <n v="2.9181102562174063E-6"/>
    <n v="4.8302131175626179E-6"/>
    <n v="4.696357269860773E-6"/>
    <n v="3.0089838185429573E-6"/>
    <n v="9.0519501961700206E-7"/>
    <n v="4.6800234618590434E-6"/>
    <n v="1.7016252516584389E-6"/>
    <n v="9.8196289339221654E-7"/>
    <n v="2.5886959118624688E-6"/>
  </r>
  <r>
    <x v="24"/>
    <n v="2.324982019955398E-5"/>
    <n v="2.7308852044143265E-5"/>
    <n v="2.17224961839657E-5"/>
    <n v="2.6143489731733059E-5"/>
    <n v="2.8148515955062399E-5"/>
    <n v="2.7040010019035293E-5"/>
    <n v="2.5343071047119957E-5"/>
    <n v="2.1190833945994528E-5"/>
    <n v="1.9676697323542675E-5"/>
    <n v="1.846908718354419E-5"/>
    <n v="1.5145007321622795E-5"/>
    <n v="1.4761500225349596E-5"/>
    <n v="1.2374436543767847E-5"/>
    <n v="2.6951618386225998E-5"/>
    <n v="1.2331763007445943E-5"/>
    <n v="2.0959456413929942E-5"/>
    <n v="2.2123953610803005E-5"/>
    <n v="2.2094893576656343E-5"/>
    <n v="1.5425515128815762E-5"/>
    <n v="2.3634735899731422E-5"/>
    <n v="1.9452392265361577E-5"/>
    <n v="1.4608213414044703E-5"/>
    <n v="2.0825289064884091E-5"/>
  </r>
  <r>
    <x v="25"/>
    <n v="5.1176539459787062E-6"/>
    <n v="6.8729922668094135E-6"/>
    <n v="1.0910007903843603E-5"/>
    <n v="9.1045160044776663E-6"/>
    <n v="8.6723251233251528E-6"/>
    <n v="7.8334531948982122E-6"/>
    <n v="6.557383021296012E-6"/>
    <n v="6.3766468281425185E-6"/>
    <n v="7.136437637664184E-6"/>
    <n v="5.3201635653385161E-6"/>
    <n v="2.2432556881506943E-6"/>
    <n v="3.7146538396027767E-6"/>
    <n v="5.737459772748943E-6"/>
    <n v="9.3289379502255373E-6"/>
    <n v="7.1792838102754597E-6"/>
    <n v="7.9851371285275685E-6"/>
    <n v="5.182187332260164E-6"/>
    <n v="4.5880786324064104E-6"/>
    <n v="8.3699539485133754E-6"/>
    <n v="8.6561911524094713E-6"/>
    <n v="6.769775281777818E-6"/>
    <n v="5.0431674524834825E-6"/>
    <n v="6.7590755218707124E-6"/>
  </r>
  <r>
    <x v="26"/>
    <n v="2.4241518691478083E-6"/>
    <n v="1.2207801539625957E-6"/>
    <n v="9.1424647238912872E-7"/>
    <n v="4.0708277717477117E-6"/>
    <n v="3.6297091106051902E-6"/>
    <n v="4.8168438900305778E-6"/>
    <n v="5.1123300962326317E-6"/>
    <n v="8.7163670521567888E-6"/>
    <n v="9.5596762243073708E-6"/>
    <n v="1.3597320091821903E-5"/>
    <n v="1.1543672514159247E-5"/>
    <n v="1.082833733635842E-5"/>
    <n v="1.6872021535117653E-5"/>
    <n v="3.330893641496977E-5"/>
    <n v="1.4175422625390832E-5"/>
    <n v="3.1316900744500922E-5"/>
    <n v="4.5580825597932549E-5"/>
    <n v="4.4736875120320495E-5"/>
    <n v="6.0573666723685685E-5"/>
    <n v="8.0486524866483502E-5"/>
    <n v="9.8596329329906949E-5"/>
    <n v="1.0949492411257407E-4"/>
    <n v="2.7798940438809167E-5"/>
  </r>
  <r>
    <x v="27"/>
    <n v="2.2907010844320955E-5"/>
    <n v="3.1630413789170849E-5"/>
    <n v="4.7162928022313855E-5"/>
    <n v="6.4938234634346736E-5"/>
    <n v="1.1278894753088611E-5"/>
    <n v="1.3197665708795903E-5"/>
    <n v="1.8567108591780747E-5"/>
    <n v="1.5929494167641197E-5"/>
    <n v="3.8880863122689925E-5"/>
    <n v="1.526971775017433E-5"/>
    <n v="1.5326892917959338E-5"/>
    <n v="2.2676383569862702E-5"/>
    <n v="2.9197835538438478E-5"/>
    <n v="4.0421338194253992E-5"/>
    <n v="4.036515693328345E-5"/>
    <n v="7.0459969578217231E-5"/>
    <n v="1.0480226448630951E-4"/>
    <n v="9.2134587171088073E-5"/>
    <n v="7.2837199249729733E-5"/>
    <n v="7.4411138208872288E-5"/>
    <n v="1.3333886504362385E-4"/>
    <n v="9.2389372969655336E-5"/>
    <n v="4.8551060692982585E-5"/>
  </r>
  <r>
    <x v="28"/>
    <n v="1.2386436596044633E-4"/>
    <n v="1.4836141211107425E-4"/>
    <n v="1.5561693955359491E-4"/>
    <n v="1.7116977612702055E-4"/>
    <n v="1.0931758143517309E-4"/>
    <n v="1.2651513459648495E-4"/>
    <n v="1.2180946127151907E-4"/>
    <n v="1.6121036030539775E-4"/>
    <n v="1.0613785009497157E-4"/>
    <n v="1.3227695971678794E-4"/>
    <n v="1.7521645780420287E-4"/>
    <n v="1.4926595951554163E-4"/>
    <n v="1.7540581466264247E-4"/>
    <n v="2.9211998129779338E-4"/>
    <n v="1.6746778357438471E-4"/>
    <n v="2.6889001580274532E-4"/>
    <n v="3.0399259007005954E-4"/>
    <n v="3.7500393374899002E-4"/>
    <n v="2.5478139819274715E-4"/>
    <n v="3.2713240514926066E-4"/>
    <n v="6.2521873994748054E-4"/>
    <n v="1.8554249485639351E-4"/>
    <n v="2.1165079162703234E-4"/>
  </r>
  <r>
    <x v="29"/>
    <n v="0"/>
    <n v="0"/>
    <n v="0"/>
    <n v="0"/>
    <n v="0"/>
    <n v="0"/>
    <n v="0"/>
    <n v="0"/>
    <n v="0"/>
    <n v="2.0602000139124096E-7"/>
    <n v="3.7589689909552176E-7"/>
    <n v="8.9831498081897219E-7"/>
    <n v="1.6166994698635793E-6"/>
    <n v="4.2625695595025299E-7"/>
    <n v="3.6628999032017654E-7"/>
    <n v="1.5530052302036772E-6"/>
    <n v="1.2332609276292218E-6"/>
    <n v="2.8473441919270133E-6"/>
    <n v="5.8899675933983012E-6"/>
    <n v="5.4085759268977866E-6"/>
    <n v="3.8194753850175027E-6"/>
    <n v="1.6244818236365064E-6"/>
    <n v="1.193890426188625E-6"/>
  </r>
  <r>
    <x v="30"/>
    <n v="1.5340718646677796E-5"/>
    <n v="5.4935106928316799E-6"/>
    <n v="7.7040502739990576E-6"/>
    <n v="6.9472210475934008E-6"/>
    <n v="3.9342149084747533E-6"/>
    <n v="3.4058492151731363E-7"/>
    <n v="6.0473643418618781E-6"/>
    <n v="2.1821224887179723E-6"/>
    <n v="1.5751050813180711E-6"/>
    <n v="8.483176527874627E-8"/>
    <n v="2.4251412844872368E-6"/>
    <n v="9.4687254734972745E-7"/>
    <n v="2.6013059139158342E-6"/>
    <n v="3.5440221194721033E-6"/>
    <n v="3.4675452416976709E-6"/>
    <n v="7.6916558251819924E-6"/>
    <n v="6.1164759137974527E-6"/>
    <n v="7.6219300858133587E-6"/>
    <n v="7.9607561999193875E-6"/>
    <n v="1.1459265890778872E-5"/>
    <n v="1.4396484143527512E-5"/>
    <n v="1.5662914299540046E-5"/>
    <n v="6.0701860742614477E-6"/>
  </r>
  <r>
    <x v="31"/>
    <n v="0"/>
    <n v="0"/>
    <n v="0"/>
    <n v="0"/>
    <n v="3.6540695744347555E-8"/>
    <n v="0"/>
    <n v="0"/>
    <n v="0"/>
    <n v="2.9078863039718236E-7"/>
    <n v="0"/>
    <n v="0"/>
    <n v="0"/>
    <n v="3.4035778312917461E-7"/>
    <n v="1.2178770170007229E-7"/>
    <n v="0"/>
    <n v="1.100554887545913E-7"/>
    <n v="2.1800066902536747E-6"/>
    <n v="2.7354398350390519E-7"/>
    <n v="1.4879918130690444E-7"/>
    <n v="3.2105701849164945E-7"/>
    <n v="1.2241908285312509E-7"/>
    <n v="6.0614993419272618E-8"/>
    <n v="1.8208960225244996E-7"/>
  </r>
  <r>
    <x v="32"/>
    <n v="2.4955296741838271E-4"/>
    <n v="1.9053936643048192E-4"/>
    <n v="1.5490992228161398E-4"/>
    <n v="3.2372831271075141E-4"/>
    <n v="2.7764838649746752E-4"/>
    <n v="2.5715377949276882E-4"/>
    <n v="2.1635720979709452E-4"/>
    <n v="2.2334023672028445E-4"/>
    <n v="2.797871272138223E-4"/>
    <n v="3.4727700940396475E-4"/>
    <n v="3.3527578258036049E-4"/>
    <n v="3.805335095098962E-4"/>
    <n v="2.5741988476166177E-4"/>
    <n v="2.6639841869873811E-4"/>
    <n v="2.6867370789984951E-4"/>
    <n v="3.4119647191451185E-4"/>
    <n v="3.8645912886708429E-4"/>
    <n v="4.8309110868532859E-4"/>
    <n v="4.7898456462692541E-4"/>
    <n v="4.1890531905041214E-4"/>
    <n v="5.0306897907663223E-4"/>
    <n v="3.2100488214978394E-4"/>
    <n v="3.164230034449007E-4"/>
  </r>
  <r>
    <x v="33"/>
    <n v="2.5833133555059977E-6"/>
    <n v="8.545461077738169E-7"/>
    <n v="4.1445840081640502E-7"/>
    <n v="2.6813835622290316E-7"/>
    <n v="1.8270347872173777E-7"/>
    <n v="9.730997757637532E-8"/>
    <n v="3.8858566052124517E-7"/>
    <n v="4.3642449774359444E-7"/>
    <n v="1.6962670106502305E-7"/>
    <n v="1.3330705972374414E-7"/>
    <n v="1.2125706422436185E-7"/>
    <n v="0"/>
    <n v="2.4311270223512472E-7"/>
    <n v="3.2882679459019517E-7"/>
    <n v="2.8082232591213533E-7"/>
    <n v="1.3451226403338936E-7"/>
    <n v="1.6194335413313012E-7"/>
    <n v="8.0819813307971994E-7"/>
    <n v="6.1999658877876855E-7"/>
    <n v="8.1499089309418702E-7"/>
    <n v="4.6519251484187538E-7"/>
    <n v="1.9396797894167239E-7"/>
    <n v="4.409651913425183E-7"/>
  </r>
  <r>
    <x v="34"/>
    <n v="0"/>
    <n v="2.4415603079251911E-7"/>
    <n v="1.5846938854744898E-7"/>
    <n v="2.5595024912186212E-7"/>
    <n v="1.339825510626077E-7"/>
    <n v="8.5146230379328407E-8"/>
    <n v="0"/>
    <n v="0"/>
    <n v="0"/>
    <n v="0"/>
    <n v="0"/>
    <n v="0"/>
    <n v="0"/>
    <n v="2.4357540340014458E-8"/>
    <n v="0"/>
    <n v="0"/>
    <n v="0"/>
    <n v="0"/>
    <n v="6.1999658877876847E-8"/>
    <n v="0"/>
    <n v="0"/>
    <n v="2.5458297236094501E-7"/>
    <n v="5.5392937340118299E-8"/>
  </r>
  <r>
    <x v="35"/>
    <n v="4.8972765033289056E-8"/>
    <n v="0"/>
    <n v="0"/>
    <n v="0"/>
    <n v="0"/>
    <n v="0"/>
    <n v="0"/>
    <n v="2.4245805430199691E-8"/>
    <n v="0"/>
    <n v="0"/>
    <n v="0"/>
    <n v="3.6418174898066436E-8"/>
    <n v="0"/>
    <n v="1.2178770170007229E-8"/>
    <n v="1.5872566247207648E-7"/>
    <n v="2.4456775278798065E-8"/>
    <n v="6.2285905435819275E-8"/>
    <n v="0"/>
    <n v="5.9519672522761778E-7"/>
    <n v="0"/>
    <n v="2.448381657062502E-8"/>
    <n v="7.2737992103127145E-8"/>
    <n v="4.8168290573619379E-8"/>
  </r>
  <r>
    <x v="36"/>
    <n v="1.0609949544462073E-4"/>
    <n v="7.6079019194948963E-5"/>
    <n v="5.8341114891391603E-5"/>
    <n v="3.2651938923688984E-5"/>
    <n v="9.2813367190642791E-6"/>
    <n v="1.3477431894327981E-5"/>
    <n v="2.4116597556099777E-5"/>
    <n v="2.3275973212991701E-5"/>
    <n v="2.6037698613481038E-5"/>
    <n v="2.7679393128093783E-5"/>
    <n v="1.2913877339894537E-5"/>
    <n v="2.0819056650061315E-5"/>
    <n v="1.0478157466333875E-5"/>
    <n v="2.3906925843724187E-5"/>
    <n v="5.6042368518987007E-6"/>
    <n v="4.2053425091893278E-5"/>
    <n v="4.5730311770978511E-5"/>
    <n v="3.2153851879140859E-5"/>
    <n v="2.2518276104444873E-5"/>
    <n v="4.7405303614978547E-5"/>
    <n v="4.3960692652557224E-5"/>
    <n v="5.5159644011538086E-6"/>
    <n v="3.2277276329353113E-5"/>
  </r>
  <r>
    <x v="37"/>
    <n v="3.8752148970841628E-4"/>
    <n v="4.6188217125174807E-4"/>
    <n v="6.8117457169472687E-5"/>
    <n v="3.2725067566295226E-5"/>
    <n v="3.2996248257145839E-5"/>
    <n v="2.1700124999531697E-5"/>
    <n v="1.7377065006434433E-5"/>
    <n v="2.2572844855515913E-5"/>
    <n v="7.4284378873546884E-5"/>
    <n v="5.2825952121436431E-5"/>
    <n v="4.5992804460300447E-5"/>
    <n v="6.2809212307531921E-5"/>
    <n v="9.3209410036946815E-5"/>
    <n v="1.1724502042665958E-4"/>
    <n v="1.4149782326068418E-4"/>
    <n v="1.6664846674973002E-4"/>
    <n v="1.0968547947247774E-4"/>
    <n v="1.215156977628939E-4"/>
    <n v="1.2969088644074279E-4"/>
    <n v="1.565152965146791E-4"/>
    <n v="1.3379181565018042E-4"/>
    <n v="7.4980746859640231E-5"/>
    <n v="1.1479933907963684E-4"/>
  </r>
  <r>
    <x v="38"/>
    <n v="1.1631031695406151E-6"/>
    <n v="7.4467589391718332E-7"/>
    <n v="1.0970957668669545E-6"/>
    <n v="1.9257209219644864E-6"/>
    <n v="1.5347092212625971E-6"/>
    <n v="2.0313457819068346E-6"/>
    <n v="3.4001245295608954E-7"/>
    <n v="6.4251384390029175E-7"/>
    <n v="5.0888010319506919E-7"/>
    <n v="1.320951773626192E-6"/>
    <n v="4.3652543120770264E-7"/>
    <n v="7.2836349796132874E-7"/>
    <n v="1.0575402547227924E-6"/>
    <n v="1.6563127431209831E-6"/>
    <n v="1.1965473017125767E-6"/>
    <n v="5.0136389321536032E-7"/>
    <n v="9.3428858153728917E-7"/>
    <n v="1.1190435688796122E-6"/>
    <n v="3.5463804878145561E-6"/>
    <n v="8.1499089309418702E-7"/>
    <n v="6.1209541426562553E-7"/>
    <n v="2.0366637788875601E-6"/>
    <n v="1.1795056716161767E-6"/>
  </r>
  <r>
    <x v="39"/>
    <n v="1.9589106013315622E-7"/>
    <n v="1.0987021385663361E-7"/>
    <n v="8.5329670756318688E-8"/>
    <n v="1.584453923135337E-7"/>
    <n v="1.339825510626077E-7"/>
    <n v="1.0947372477342223E-7"/>
    <n v="1.4571962269546693E-7"/>
    <n v="2.0608934615669736E-7"/>
    <n v="8.4813350532511527E-8"/>
    <n v="4.2415882639373139E-7"/>
    <n v="1.3338277064679802E-7"/>
    <n v="2.9134539918453149E-7"/>
    <n v="9.9676207916401132E-7"/>
    <n v="1.1813407064907011E-6"/>
    <n v="1.0622409719285118E-6"/>
    <n v="1.3328942526944947E-6"/>
    <n v="4.982872434865542E-7"/>
    <n v="3.8047481341906816E-6"/>
    <n v="5.1211718233126282E-6"/>
    <n v="6.2729602074522276E-6"/>
    <n v="4.7988280478425042E-6"/>
    <n v="6.2433443221850806E-6"/>
    <n v="1.5177763507842181E-6"/>
  </r>
  <r>
    <x v="40"/>
    <n v="1.2243191258322264E-8"/>
    <n v="4.8831206158503821E-8"/>
    <n v="3.6569858895565149E-7"/>
    <n v="1.584453923135337E-7"/>
    <n v="8.4043600211999373E-7"/>
    <n v="5.7169611826120502E-7"/>
    <n v="1.2143301891288912E-8"/>
    <n v="0"/>
    <n v="0"/>
    <n v="0"/>
    <n v="0"/>
    <n v="3.7632114061335321E-7"/>
    <n v="2.7957960757039339E-7"/>
    <n v="1.5832401221009398E-7"/>
    <n v="3.6628999032017653E-8"/>
    <n v="0"/>
    <n v="0"/>
    <n v="6.216908715997846E-7"/>
    <n v="8.4319536073912522E-7"/>
    <n v="7.0385577130861605E-7"/>
    <n v="2.8156389056218775E-7"/>
    <n v="1.9396797894167239E-7"/>
    <n v="2.5021006516071559E-7"/>
  </r>
  <r>
    <x v="41"/>
    <n v="2.3482440833462101E-5"/>
    <n v="3.1398465559917962E-5"/>
    <n v="2.292930152751935E-5"/>
    <n v="2.1268246891316639E-5"/>
    <n v="1.0365377359479923E-5"/>
    <n v="9.2809391113467952E-6"/>
    <n v="1.2483314344245001E-5"/>
    <n v="1.1310668233188156E-5"/>
    <n v="5.2947763118153622E-6"/>
    <n v="8.9558106487133563E-6"/>
    <n v="6.4023729910463055E-6"/>
    <n v="1.0585549503704645E-5"/>
    <n v="1.1900366774409354E-5"/>
    <n v="3.2773070527489454E-5"/>
    <n v="2.2123915415338663E-5"/>
    <n v="3.2772078873589413E-5"/>
    <n v="4.1183440674163706E-5"/>
    <n v="5.3490282592445461E-5"/>
    <n v="5.6605688555501567E-5"/>
    <n v="4.4441700367363317E-5"/>
    <n v="5.5749650331313172E-5"/>
    <n v="5.7523628754889718E-5"/>
    <n v="2.6469140281011789E-5"/>
  </r>
  <r>
    <x v="42"/>
    <n v="0"/>
    <n v="0"/>
    <n v="0"/>
    <n v="0"/>
    <n v="0"/>
    <n v="0"/>
    <n v="0"/>
    <n v="0"/>
    <n v="0"/>
    <n v="0"/>
    <n v="0"/>
    <n v="0"/>
    <n v="0"/>
    <n v="0"/>
    <n v="0"/>
    <n v="0"/>
    <n v="0"/>
    <n v="0"/>
    <n v="0"/>
    <n v="0"/>
    <n v="0"/>
    <n v="6.0614993419272618E-8"/>
    <n v="2.7552269736033006E-9"/>
  </r>
  <r>
    <x v="43"/>
    <n v="1.3149187411438111E-5"/>
    <n v="1.3196633464335659E-5"/>
    <n v="1.3457708073567974E-5"/>
    <n v="2.2596750565330111E-5"/>
    <n v="1.4445755050932066E-5"/>
    <n v="2.2150183645822433E-5"/>
    <n v="1.9575002648757724E-5"/>
    <n v="2.424580543019969E-5"/>
    <n v="2.0864084230997837E-5"/>
    <n v="1.5487856575176819E-5"/>
    <n v="9.0336512847149571E-6"/>
    <n v="1.0075695055131715E-5"/>
    <n v="1.0794203979239536E-5"/>
    <n v="9.2558653292054941E-6"/>
    <n v="6.6298488247951951E-6"/>
    <n v="9.5014571958130494E-6"/>
    <n v="1.023980285364869E-5"/>
    <n v="1.4261588594499057E-5"/>
    <n v="1.2747129865291481E-5"/>
    <n v="1.788040626061186E-5"/>
    <n v="1.7811976555129702E-5"/>
    <n v="1.6620631195564552E-5"/>
    <n v="1.4728237458645624E-5"/>
  </r>
  <r>
    <x v="44"/>
    <n v="1.9723781117157166E-5"/>
    <n v="1.8482611530993698E-5"/>
    <n v="1.9442974979475472E-5"/>
    <n v="2.0987920427992695E-5"/>
    <n v="1.4689359689227716E-5"/>
    <n v="1.4146437990165562E-5"/>
    <n v="1.6017015194610075E-5"/>
    <n v="1.7893404407487373E-5"/>
    <n v="1.4430385783460176E-5"/>
    <n v="1.7184491880751747E-5"/>
    <n v="2.9671603615701345E-5"/>
    <n v="3.5434884175818647E-5"/>
    <n v="4.9169544027053973E-5"/>
    <n v="3.4234522947890318E-5"/>
    <n v="2.3857688036187498E-5"/>
    <n v="3.0778851688367369E-5"/>
    <n v="4.3936477694426916E-5"/>
    <n v="2.9878463289085647E-5"/>
    <n v="5.4410900631224725E-5"/>
    <n v="3.3871515450869014E-5"/>
    <n v="2.3063755209528769E-5"/>
    <n v="2.4221751370341339E-5"/>
    <n v="2.6614924597173509E-5"/>
  </r>
  <r>
    <x v="45"/>
    <n v="0"/>
    <n v="0"/>
    <n v="0"/>
    <n v="0"/>
    <n v="0"/>
    <n v="0"/>
    <n v="4.8573207565155646E-8"/>
    <n v="0"/>
    <n v="0"/>
    <n v="0"/>
    <n v="0"/>
    <n v="0"/>
    <n v="0"/>
    <n v="0"/>
    <n v="0"/>
    <n v="0"/>
    <n v="0"/>
    <n v="0"/>
    <n v="0"/>
    <n v="0"/>
    <n v="0"/>
    <n v="0"/>
    <n v="2.2078730711434386E-9"/>
  </r>
  <r>
    <x v="46"/>
    <n v="1.2791686226695101E-4"/>
    <n v="3.4147662466641723E-4"/>
    <n v="8.3464607952644864E-5"/>
    <n v="8.3586038498939546E-5"/>
    <n v="6.9232438203623836E-5"/>
    <n v="1.2791396552414534E-4"/>
    <n v="2.5655153905726084E-4"/>
    <n v="2.2463738731080012E-5"/>
    <n v="4.7616638227538614E-5"/>
    <n v="9.9968175969196858E-5"/>
    <n v="8.0999718901873715E-5"/>
    <n v="1.059161919952099E-4"/>
    <n v="1.3827034939622716E-4"/>
    <n v="2.2313942705487244E-4"/>
    <n v="3.799648166254631E-4"/>
    <n v="1.6974224882249799E-4"/>
    <n v="2.0281536528011474E-4"/>
    <n v="2.3119440133052789E-4"/>
    <n v="2.4344786054987126E-4"/>
    <n v="2.3749575525576513E-4"/>
    <n v="2.3869272774702333E-4"/>
    <n v="2.0693958753339675E-4"/>
    <n v="1.6903677634502913E-4"/>
  </r>
  <r>
    <x v="47"/>
    <n v="0"/>
    <n v="1.2207801539625955E-8"/>
    <n v="0"/>
    <n v="0"/>
    <n v="0"/>
    <n v="0"/>
    <n v="0"/>
    <n v="0"/>
    <n v="0"/>
    <n v="0"/>
    <n v="0"/>
    <n v="0"/>
    <n v="0"/>
    <n v="0"/>
    <n v="0"/>
    <n v="0"/>
    <n v="0"/>
    <n v="0"/>
    <n v="0"/>
    <n v="0"/>
    <n v="0"/>
    <n v="0"/>
    <n v="5.5490006998299794E-10"/>
  </r>
  <r>
    <x v="48"/>
    <n v="4.2851169404127921E-6"/>
    <n v="6.1161085713526042E-6"/>
    <n v="5.9121271881163659E-6"/>
    <n v="5.20432173214453E-6"/>
    <n v="3.2155812255025846E-6"/>
    <n v="3.1625742712321979E-6"/>
    <n v="3.0965419822786725E-6"/>
    <n v="4.4854740045869428E-6"/>
    <n v="2.3868900078435388E-6"/>
    <n v="2.3995270750273944E-6"/>
    <n v="4.8987853946642184E-6"/>
    <n v="6.8951744473672462E-6"/>
    <n v="8.9222361720290772E-6"/>
    <n v="1.0205809402466058E-5"/>
    <n v="6.7397358218912483E-6"/>
    <n v="8.9389513644006937E-6"/>
    <n v="1.7078795270501645E-5"/>
    <n v="9.7605466841166173E-6"/>
    <n v="1.4979117584895048E-5"/>
    <n v="1.0656623344549749E-5"/>
    <n v="1.2474504542733447E-5"/>
    <n v="7.322291205048133E-6"/>
    <n v="7.2334924651436724E-6"/>
  </r>
  <r>
    <x v="49"/>
    <n v="7.0643213560519462E-6"/>
    <n v="7.9961100084550018E-6"/>
    <n v="6.3143956359675823E-6"/>
    <n v="7.6906955807569039E-6"/>
    <n v="5.7734299276069138E-6"/>
    <n v="2.4814044281975705E-6"/>
    <n v="2.9386790576919167E-6"/>
    <n v="3.0307256787749613E-6"/>
    <n v="4.3981780347573832E-6"/>
    <n v="3.6598847305973393E-6"/>
    <n v="1.2974505872006717E-5"/>
    <n v="6.7252229645096024E-6"/>
    <n v="1.7771538533387616E-5"/>
    <n v="4.8836868381728983E-6"/>
    <n v="8.6810727705881838E-6"/>
    <n v="9.2324326677462698E-6"/>
    <n v="1.315478322804503E-5"/>
    <n v="1.6064492122138434E-5"/>
    <n v="1.5090716970875227E-5"/>
    <n v="1.400302534498194E-5"/>
    <n v="1.5388078714637824E-5"/>
    <n v="1.2740059316862721E-4"/>
    <n v="1.4214453347026111E-5"/>
  </r>
  <r>
    <x v="50"/>
    <n v="4.8176957601498105E-5"/>
    <n v="5.264004023886712E-5"/>
    <n v="5.091743353559188E-5"/>
    <n v="4.8325844655627778E-5"/>
    <n v="4.3093660514500546E-5"/>
    <n v="3.5104574410677397E-5"/>
    <n v="3.6903494447627002E-5"/>
    <n v="5.1752671690761241E-5"/>
    <n v="3.5548910066055548E-5"/>
    <n v="4.6342381489417961E-5"/>
    <n v="6.6618631084864398E-5"/>
    <n v="7.8080566981454446E-5"/>
    <n v="8.0664794601614378E-5"/>
    <n v="9.2266362807974758E-5"/>
    <n v="7.3892900713923616E-5"/>
    <n v="9.4121899660454359E-5"/>
    <n v="8.8159470553858608E-5"/>
    <n v="8.6651273683577978E-5"/>
    <n v="8.9949105100023738E-5"/>
    <n v="7.2546537832247711E-5"/>
    <n v="7.4112512759281932E-5"/>
    <n v="6.571877586517538E-5"/>
    <n v="6.4163127286139815E-5"/>
  </r>
  <r>
    <x v="51"/>
    <n v="1.4236382795177128E-4"/>
    <n v="1.5557622282099317E-4"/>
    <n v="1.7243907464555488E-4"/>
    <n v="1.5531304878856615E-4"/>
    <n v="1.4594353880292412E-4"/>
    <n v="1.5426064195294897E-4"/>
    <n v="1.5785078128486456E-4"/>
    <n v="1.7270287207931238E-4"/>
    <n v="1.6811217694837107E-4"/>
    <n v="1.7229331528113368E-4"/>
    <n v="1.3168517174765696E-4"/>
    <n v="1.2315412811362802E-4"/>
    <n v="1.8426727265911277E-4"/>
    <n v="2.508583079618089E-4"/>
    <n v="1.9304703456507702E-4"/>
    <n v="2.1737181867795722E-4"/>
    <n v="2.1022738802697723E-4"/>
    <n v="2.5330172872461623E-4"/>
    <n v="2.6793772580663262E-4"/>
    <n v="2.4616429475503965E-4"/>
    <n v="2.3986795094241333E-4"/>
    <n v="2.9340081414664721E-4"/>
    <n v="1.9127905166745486E-4"/>
  </r>
  <r>
    <x v="52"/>
    <n v="1.8088090765045313E-4"/>
    <n v="1.1297099544769859E-4"/>
    <n v="8.0770628347338232E-5"/>
    <n v="1.2281955525719068E-4"/>
    <n v="6.1705054880288241E-5"/>
    <n v="1.0688284662045123E-4"/>
    <n v="1.4156661344864613E-4"/>
    <n v="1.015293102389612E-4"/>
    <n v="1.293524757550133E-4"/>
    <n v="1.6864554937414758E-4"/>
    <n v="1.8684501026331918E-4"/>
    <n v="2.4742508025746339E-4"/>
    <n v="3.071121210985213E-4"/>
    <n v="3.4258880488230334E-4"/>
    <n v="3.2565622072732494E-4"/>
    <n v="3.9604079047721652E-4"/>
    <n v="5.8135172697576282E-4"/>
    <n v="4.2687782007527606E-4"/>
    <n v="5.6337850029149141E-4"/>
    <n v="5.9623992837958819E-4"/>
    <n v="5.5088587283906294E-4"/>
    <n v="4.3208791908994299E-4"/>
    <n v="2.8016426056261192E-4"/>
  </r>
  <r>
    <x v="53"/>
    <n v="4.6475154016591315E-5"/>
    <n v="2.3561056971478096E-5"/>
    <n v="4.5249105406779279E-5"/>
    <n v="1.2932800444914662E-4"/>
    <n v="2.4433545221053731E-5"/>
    <n v="4.8010310186744172E-5"/>
    <n v="3.145115189843828E-5"/>
    <n v="3.074368128549321E-5"/>
    <n v="3.7911567688032653E-5"/>
    <n v="3.9810335562954498E-5"/>
    <n v="4.8672585579658843E-5"/>
    <n v="8.7100134964542231E-5"/>
    <n v="1.2950613648065093E-4"/>
    <n v="8.8490944055272515E-5"/>
    <n v="9.9252377710423828E-5"/>
    <n v="5.1979207338793477E-4"/>
    <n v="4.320897831893655E-4"/>
    <n v="2.9884680197801646E-4"/>
    <n v="3.0141754160068612E-4"/>
    <n v="2.9106288395641032E-4"/>
    <n v="2.5106929702347426E-4"/>
    <n v="2.2200847489742791E-4"/>
    <n v="1.4664922488684433E-4"/>
  </r>
  <r>
    <x v="54"/>
    <n v="4.7748445907456827E-7"/>
    <n v="9.2779291701157266E-7"/>
    <n v="2.9499686175755886E-6"/>
    <n v="1.6210182444384602E-6"/>
    <n v="1.0231394808417314E-6"/>
    <n v="6.9333359023167418E-7"/>
    <n v="1.8822117931497813E-6"/>
    <n v="1.1274299525042855E-6"/>
    <n v="1.4297107661194801E-6"/>
    <n v="1.8057047180761706E-6"/>
    <n v="1.6612217798737573E-6"/>
    <n v="2.9377327751106926E-6"/>
    <n v="4.1329159379971199E-6"/>
    <n v="4.0555304666124071E-6"/>
    <n v="3.8826738973938709E-6"/>
    <n v="4.2921640614290604E-6"/>
    <n v="6.3780767166278943E-6"/>
    <n v="4.4388728232224615E-6"/>
    <n v="1.1017339382598717E-4"/>
    <n v="1.6836970950514E-4"/>
    <n v="4.2760985640596596E-5"/>
    <n v="5.6626526852284486E-5"/>
    <n v="1.9256709037331767E-5"/>
  </r>
  <r>
    <x v="55"/>
    <n v="4.5422239568375593E-6"/>
    <n v="2.7467553464158399E-6"/>
    <n v="3.9617347136862243E-6"/>
    <n v="5.7284103374892951E-6"/>
    <n v="3.6784300382643206E-6"/>
    <n v="2.1651470010743508E-6"/>
    <n v="1.3964797174982249E-6"/>
    <n v="1.260781882370384E-6"/>
    <n v="1.5508726954516392E-6"/>
    <n v="1.5512094222399318E-6"/>
    <n v="1.8188559633654277E-6"/>
    <n v="2.1608117106186085E-6"/>
    <n v="1.4343649431872358E-6"/>
    <n v="2.6184355865515539E-6"/>
    <n v="6.959509816083354E-7"/>
    <n v="1.5040916796460811E-6"/>
    <n v="2.0056061550333806E-6"/>
    <n v="3.6928437773027202E-6"/>
    <n v="1.6119911308247981E-6"/>
    <n v="2.247399129441546E-6"/>
    <n v="1.7628347930850014E-6"/>
    <n v="1.175930872333889E-6"/>
    <n v="2.3323255379239252E-6"/>
  </r>
  <r>
    <x v="56"/>
    <n v="6.1215956291611314E-7"/>
    <n v="1.2940269632003513E-6"/>
    <n v="2.0235321922212718E-6"/>
    <n v="3.7417488800196033E-6"/>
    <n v="2.1193603531721582E-6"/>
    <n v="2.0313457819068346E-6"/>
    <n v="1.6757756609978697E-6"/>
    <n v="2.2669828077236711E-6"/>
    <n v="2.6776786382407208E-6"/>
    <n v="1.8420611889099191E-6"/>
    <n v="1.382330532157725E-6"/>
    <n v="8.2547863102283925E-7"/>
    <n v="1.8719678072104602E-6"/>
    <n v="1.0595530047906288E-6"/>
    <n v="8.0583797870438836E-7"/>
    <n v="1.442949741449086E-6"/>
    <n v="7.2251650305550364E-7"/>
    <n v="7.4602904591974146E-7"/>
    <n v="3.5959802149168578E-7"/>
    <n v="1.1607446053159633E-6"/>
    <n v="9.1814312139843824E-7"/>
    <n v="1.0062088907599256E-6"/>
    <n v="1.4811831778447684E-6"/>
  </r>
  <r>
    <x v="57"/>
    <n v="1.8548434756358229E-5"/>
    <n v="1.361169871668294E-5"/>
    <n v="7.7771899917901891E-6"/>
    <n v="7.5810026168475353E-6"/>
    <n v="7.2350577573808154E-6"/>
    <n v="1.1360939882041818E-5"/>
    <n v="7.9052895312290815E-6"/>
    <n v="7.1646355046240083E-6"/>
    <n v="3.3319530566343815E-6"/>
    <n v="8.6770777056546195E-6"/>
    <n v="1.0476610348984863E-5"/>
    <n v="3.0348479081722033E-7"/>
    <n v="1.03322898449928E-6"/>
    <n v="0"/>
    <n v="0"/>
    <n v="1.1983819886611053E-6"/>
    <n v="3.2264099015754386E-6"/>
    <n v="5.7071222012860222E-6"/>
    <n v="1.1147538666242259E-5"/>
    <n v="4.5318432994782822E-6"/>
    <n v="3.9663782844412528E-6"/>
    <n v="8.7285590523752579E-7"/>
    <n v="6.1662333586575852E-6"/>
  </r>
  <r>
    <x v="58"/>
    <n v="2.9016363282223766E-6"/>
    <n v="2.5514305217818249E-6"/>
    <n v="2.3526609222813579E-6"/>
    <n v="2.4376214202082108E-6"/>
    <n v="1.0474999446712966E-6"/>
    <n v="2.5422231641828051E-6"/>
    <n v="1.1657569815637354E-6"/>
    <n v="5.3340771946439322E-7"/>
    <n v="1.5629888883848552E-6"/>
    <n v="6.301788277849723E-7"/>
    <n v="2.9586723670744292E-6"/>
    <n v="3.1683812161317802E-6"/>
    <n v="3.5737567228563333E-6"/>
    <n v="3.9946366157623705E-6"/>
    <n v="4.9815438683544011E-6"/>
    <n v="5.2582066849415847E-6"/>
    <n v="3.6624112396261734E-6"/>
    <n v="3.3322630717748452E-6"/>
    <n v="4.7491738700453667E-6"/>
    <n v="4.1366961997962525E-6"/>
    <n v="5.300746287540317E-6"/>
    <n v="4.2672955367167928E-6"/>
    <n v="3.0504176545075671E-6"/>
  </r>
  <r>
    <x v="59"/>
    <n v="3.428093552330234E-7"/>
    <n v="1.9532482463401529E-7"/>
    <n v="9.751962372150707E-8"/>
    <n v="1.0969296390936948E-7"/>
    <n v="1.8270347872173777E-7"/>
    <n v="6.0818735985234567E-8"/>
    <n v="2.4286603782577823E-8"/>
    <n v="1.57597735296298E-7"/>
    <n v="4.8464771732863731E-7"/>
    <n v="4.2415882639373139E-7"/>
    <n v="1.5763418349167041E-7"/>
    <n v="6.069695816344407E-8"/>
    <n v="1.2155635111756236E-7"/>
    <n v="4.0189941561023855E-7"/>
    <n v="6.4711231623231182E-7"/>
    <n v="4.4022195501836521E-7"/>
    <n v="5.3565878674804583E-7"/>
    <n v="5.4708796700781038E-7"/>
    <n v="3.34798157940535E-7"/>
    <n v="3.9514709968203008E-7"/>
    <n v="3.3053152370343778E-7"/>
    <n v="1.4790058394302521E-6"/>
    <n v="3.4231410996144712E-7"/>
  </r>
  <r>
    <x v="60"/>
    <n v="3.9337373512989431E-5"/>
    <n v="4.720756855373357E-5"/>
    <n v="6.1364223226758317E-5"/>
    <n v="5.5407134881332631E-5"/>
    <n v="2.2484708114688529E-5"/>
    <n v="3.0713461672543459E-5"/>
    <n v="3.7899245202712692E-5"/>
    <n v="3.0877033215359305E-5"/>
    <n v="3.4034385949403553E-5"/>
    <n v="3.7422927311538356E-5"/>
    <n v="4.74842663502601E-5"/>
    <n v="5.2672820294236758E-5"/>
    <n v="9.7512504866508514E-5"/>
    <n v="1.0653988144722323E-4"/>
    <n v="8.2769328146015887E-5"/>
    <n v="9.5014571958130484E-5"/>
    <n v="1.26963589640374E-4"/>
    <n v="1.6314411852521546E-4"/>
    <n v="1.4227681719295181E-4"/>
    <n v="1.1800080264254623E-4"/>
    <n v="1.1402113376940072E-4"/>
    <n v="9.7080973460307032E-5"/>
    <n v="7.4555857724283194E-5"/>
  </r>
  <r>
    <x v="61"/>
    <n v="8.5702338808255842E-6"/>
    <n v="1.1585203661105033E-5"/>
    <n v="1.0666208844539836E-5"/>
    <n v="8.8241895411537231E-6"/>
    <n v="6.0170345659025637E-6"/>
    <n v="8.5267867851298866E-6"/>
    <n v="1.1791146136441533E-5"/>
    <n v="1.1068210178886158E-5"/>
    <n v="1.4636361063324847E-5"/>
    <n v="1.9099266011329159E-5"/>
    <n v="2.0747083688788311E-5"/>
    <n v="2.7277212998651763E-5"/>
    <n v="5.0603908970241208E-5"/>
    <n v="5.927407441742518E-5"/>
    <n v="5.4345224897170191E-5"/>
    <n v="5.9992469758891655E-5"/>
    <n v="6.5088771180431143E-5"/>
    <n v="5.7904287780803934E-5"/>
    <n v="6.9191619307710565E-5"/>
    <n v="6.3260580989719998E-5"/>
    <n v="4.5441963555080038E-5"/>
    <n v="3.3689813342431723E-5"/>
    <n v="3.2618256888908364E-5"/>
  </r>
  <r>
    <x v="62"/>
    <n v="1.714046776165117E-7"/>
    <n v="3.0519503849064892E-7"/>
    <n v="1.7065934151263738E-7"/>
    <n v="9.7504856808328431E-8"/>
    <n v="8.5261623403477628E-8"/>
    <n v="2.0678370234979754E-7"/>
    <n v="9.7146415130311293E-8"/>
    <n v="1.6972063801139783E-7"/>
    <n v="1.8174289399823899E-7"/>
    <n v="1.2118823611249467E-8"/>
    <n v="0"/>
    <n v="0"/>
    <n v="0"/>
    <n v="5.480446576503253E-7"/>
    <n v="0"/>
    <n v="0"/>
    <n v="0"/>
    <n v="0"/>
    <n v="0"/>
    <n v="0"/>
    <n v="0"/>
    <n v="0"/>
    <n v="9.2981030390132953E-8"/>
  </r>
  <r>
    <x v="63"/>
    <n v="0"/>
    <n v="0"/>
    <n v="0"/>
    <n v="0"/>
    <n v="0"/>
    <n v="0"/>
    <n v="0"/>
    <n v="0"/>
    <n v="0"/>
    <n v="0"/>
    <n v="0"/>
    <n v="0"/>
    <n v="0"/>
    <n v="0"/>
    <n v="1.2209666344005884E-8"/>
    <n v="0"/>
    <n v="0"/>
    <n v="0"/>
    <n v="0"/>
    <n v="0"/>
    <n v="0"/>
    <n v="0"/>
    <n v="5.5498483381844923E-10"/>
  </r>
  <r>
    <x v="64"/>
    <n v="1.3506688596181122E-4"/>
    <n v="1.4176919927967623E-4"/>
    <n v="2.1442127265766366E-4"/>
    <n v="2.9341649035046234E-4"/>
    <n v="3.0936571040356115E-4"/>
    <n v="3.0994444232795241E-4"/>
    <n v="3.6109322503936707E-4"/>
    <n v="3.5952892582171613E-4"/>
    <n v="3.3010567646546808E-4"/>
    <n v="2.7769072422817031E-4"/>
    <n v="3.668753735172292E-4"/>
    <n v="5.2959309936768213E-4"/>
    <n v="7.2937457361070936E-4"/>
    <n v="9.8209602650938281E-4"/>
    <n v="1.0202641390378198E-3"/>
    <n v="1.2088005749298733E-3"/>
    <n v="1.4269327219913581E-3"/>
    <n v="1.8400682079436103E-3"/>
    <n v="2.3448642985566294E-3"/>
    <n v="2.8665946346432872E-3"/>
    <n v="2.7085956595751049E-3"/>
    <n v="2.9238248225720341E-3"/>
    <n v="9.8546757658138947E-4"/>
  </r>
  <r>
    <x v="65"/>
    <n v="2.8286669083227756E-4"/>
    <n v="3.1731738541949749E-4"/>
    <n v="2.9916582567165328E-4"/>
    <n v="2.9229518449716655E-4"/>
    <n v="2.8506614773357006E-4"/>
    <n v="2.4930816255067356E-4"/>
    <n v="3.3287219144401164E-4"/>
    <n v="3.2549993790043086E-4"/>
    <n v="3.3519447749741875E-4"/>
    <n v="2.7229784772116427E-4"/>
    <n v="3.8120795850854879E-4"/>
    <n v="5.0048283823249439E-4"/>
    <n v="5.882476499632195E-4"/>
    <n v="1.0187906610316147E-3"/>
    <n v="1.1573298534156297E-3"/>
    <n v="1.1381694079247045E-3"/>
    <n v="1.4628592322467387E-3"/>
    <n v="1.7846258160143416E-3"/>
    <n v="1.8449238492289815E-3"/>
    <n v="2.2772203871206744E-3"/>
    <n v="2.330638983174366E-3"/>
    <n v="1.5929741500571683E-3"/>
    <n v="8.6678884719028836E-4"/>
  </r>
  <r>
    <x v="66"/>
    <n v="3.7831460988215796E-6"/>
    <n v="1.672468810928756E-6"/>
    <n v="1.462794355822606E-6"/>
    <n v="1.9500971361665686E-7"/>
    <n v="7.308139148869511E-7"/>
    <n v="1.5083046524338174E-6"/>
    <n v="4.2137257562772523E-6"/>
    <n v="1.8305583099800766E-6"/>
    <n v="9.4506304879084275E-7"/>
    <n v="1.1634070666799489E-6"/>
    <n v="4.850282568974474E-8"/>
    <n v="2.4278783265377628E-7"/>
    <n v="6.1993739069956799E-7"/>
    <n v="8.2815637156049154E-7"/>
    <n v="6.959509816083354E-7"/>
    <n v="9.2935746059432649E-7"/>
    <n v="9.716601247987808E-7"/>
    <n v="5.2222033214381901E-7"/>
    <n v="7.3159597475894683E-7"/>
    <n v="2.8154230852344642E-6"/>
    <n v="7.7124022197468814E-7"/>
    <n v="7.2737992103127153E-7"/>
    <n v="1.2458865568630319E-6"/>
  </r>
  <r>
    <x v="67"/>
    <n v="1.3834806121904157E-6"/>
    <n v="2.4171447048459395E-6"/>
    <n v="1.7309733210567505E-6"/>
    <n v="2.059790100075938E-6"/>
    <n v="1.2667441191373819E-6"/>
    <n v="6.3251485424643955E-7"/>
    <n v="9.5932084941182403E-7"/>
    <n v="8.2435738462678944E-7"/>
    <n v="1.0177602063901384E-6"/>
    <n v="3.0781811972573649E-6"/>
    <n v="3.2133122019455889E-6"/>
    <n v="6.5795502649173363E-6"/>
    <n v="1.4295026891425333E-5"/>
    <n v="1.0096200470935992E-5"/>
    <n v="1.2111989013253836E-5"/>
    <n v="1.2301757965235428E-5"/>
    <n v="1.2507009811512511E-5"/>
    <n v="2.8473441919270132E-5"/>
    <n v="3.6468199351967168E-5"/>
    <n v="1.2175470008952552E-5"/>
    <n v="1.0013880977385634E-5"/>
    <n v="1.1116789793094599E-5"/>
    <n v="8.3964952735970508E-6"/>
  </r>
  <r>
    <x v="68"/>
    <n v="2.8061394364074628E-5"/>
    <n v="2.7272228639524386E-5"/>
    <n v="2.1064238723845525E-5"/>
    <n v="4.7289855552039289E-5"/>
    <n v="3.124229486141716E-5"/>
    <n v="4.8569842557808328E-5"/>
    <n v="4.0910784071752341E-5"/>
    <n v="4.3290885595621549E-5"/>
    <n v="3.6603018851245335E-5"/>
    <n v="4.0028474387956994E-5"/>
    <n v="5.5547861121180163E-5"/>
    <n v="5.5343486453428302E-5"/>
    <n v="7.2666386698078776E-5"/>
    <n v="9.9731948922189196E-5"/>
    <n v="7.5931914993372589E-5"/>
    <n v="7.9692402245963502E-5"/>
    <n v="8.7237639153408481E-5"/>
    <n v="1.2044638946374227E-4"/>
    <n v="1.1551776442126015E-4"/>
    <n v="1.0057728521594172E-4"/>
    <n v="8.0355885984791309E-5"/>
    <n v="7.9078320414783062E-5"/>
    <n v="6.3020922849701133E-5"/>
  </r>
  <r>
    <x v="69"/>
    <n v="5.8155158477030755E-6"/>
    <n v="9.6441632163045053E-6"/>
    <n v="8.8011460408660129E-6"/>
    <n v="7.130042654109016E-6"/>
    <n v="5.2618601871860475E-6"/>
    <n v="7.05497337428721E-7"/>
    <n v="2.8293893406703163E-6"/>
    <n v="8.970948009173885E-7"/>
    <n v="0"/>
    <n v="0"/>
    <n v="0"/>
    <n v="0"/>
    <n v="4.0113595868795577E-7"/>
    <n v="0"/>
    <n v="0"/>
    <n v="5.8696260669115362E-7"/>
    <n v="0"/>
    <n v="0"/>
    <n v="0"/>
    <n v="0"/>
    <n v="2.448381657062502E-8"/>
    <n v="1.1638078736500343E-6"/>
    <n v="1.9664136218538572E-6"/>
  </r>
  <r>
    <x v="70"/>
    <n v="1.2892080395013344E-5"/>
    <n v="1.0840527767187848E-5"/>
    <n v="8.5695369345274341E-6"/>
    <n v="1.3443482132448282E-5"/>
    <n v="9.0864530084277575E-6"/>
    <n v="1.4985736546761798E-5"/>
    <n v="1.7717077459390522E-5"/>
    <n v="2.2706196785382009E-5"/>
    <n v="2.2935953222577761E-5"/>
    <n v="2.4274003693332683E-5"/>
    <n v="2.113510629430627E-5"/>
    <n v="2.035775976801914E-5"/>
    <n v="3.2321833762159829E-5"/>
    <n v="4.4014075394406121E-5"/>
    <n v="4.3344315521220889E-5"/>
    <n v="4.0109111457228827E-5"/>
    <n v="6.0903158335144091E-5"/>
    <n v="6.8236790066792359E-5"/>
    <n v="8.4641934300077481E-5"/>
    <n v="9.0229370543018557E-5"/>
    <n v="8.6746162109724447E-5"/>
    <n v="8.1527166148921682E-5"/>
    <n v="3.7773537802094049E-5"/>
  </r>
  <r>
    <x v="71"/>
    <n v="2.1235815237559966E-4"/>
    <n v="2.5314097272568381E-4"/>
    <n v="2.4768765429966275E-4"/>
    <n v="2.0445549661996367E-4"/>
    <n v="1.904013852918803E-4"/>
    <n v="1.7450111728883503E-4"/>
    <n v="1.6139662543712091E-4"/>
    <n v="1.8997800844832967E-4"/>
    <n v="2.0685976194879561E-4"/>
    <n v="2.6629903003359579E-4"/>
    <n v="2.750837758993873E-4"/>
    <n v="3.3492581514588435E-4"/>
    <n v="3.9942201413719811E-4"/>
    <n v="5.0245952090398826E-4"/>
    <n v="4.9258677898257337E-4"/>
    <n v="5.521850722447028E-4"/>
    <n v="6.6805370734242318E-4"/>
    <n v="8.7505476941156072E-4"/>
    <n v="1.1562812381406278E-3"/>
    <n v="1.1338869508844504E-3"/>
    <n v="9.9913558661406587E-4"/>
    <n v="7.3507802519551908E-4"/>
    <n v="4.650559754259931E-4"/>
  </r>
  <r>
    <x v="72"/>
    <n v="2.8312379784870234E-4"/>
    <n v="1.9506846080168314E-4"/>
    <n v="2.0298709677631695E-4"/>
    <n v="1.9481470390304021E-4"/>
    <n v="1.0951246514580962E-4"/>
    <n v="9.923184963350873E-5"/>
    <n v="1.7058910496882662E-4"/>
    <n v="1.871897408238567E-4"/>
    <n v="1.7667832535215471E-4"/>
    <n v="2.3363880040127847E-4"/>
    <n v="3.7640617876526407E-4"/>
    <n v="5.1477090218416907E-4"/>
    <n v="8.5499090685559834E-4"/>
    <n v="1.442209963532256E-3"/>
    <n v="9.5694480937780517E-4"/>
    <n v="1.4069126830757769E-3"/>
    <n v="1.8869016764537963E-3"/>
    <n v="1.9081060569314907E-3"/>
    <n v="1.6168395041490482E-3"/>
    <n v="2.0028154230852346E-3"/>
    <n v="1.7935374990645653E-3"/>
    <n v="1.5107438499845831E-3"/>
    <n v="8.2381880905067133E-4"/>
  </r>
  <r>
    <x v="73"/>
    <n v="3.6484709949800342E-5"/>
    <n v="4.443639760423848E-5"/>
    <n v="8.0746248441407857E-5"/>
    <n v="5.7089093661276294E-5"/>
    <n v="7.283778685039946E-5"/>
    <n v="2.0568896510206333E-5"/>
    <n v="2.1092915385168839E-5"/>
    <n v="2.2172789065917617E-5"/>
    <n v="2.4050642972433625E-5"/>
    <n v="2.2480417798867763E-5"/>
    <n v="2.246893400077425E-5"/>
    <n v="3.5131399385001422E-5"/>
    <n v="3.4983917851634446E-5"/>
    <n v="5.5778767378633104E-5"/>
    <n v="3.6555741033953619E-5"/>
    <n v="3.9937914030277241E-5"/>
    <n v="4.5456253787060906E-5"/>
    <n v="5.6511700228420415E-5"/>
    <n v="5.4361300904122423E-5"/>
    <n v="6.2593770259006576E-5"/>
    <n v="4.4536062341966911E-5"/>
    <n v="3.2901818427981177E-5"/>
    <n v="4.1962612630388601E-5"/>
  </r>
  <r>
    <x v="74"/>
    <n v="1.395723803448738E-5"/>
    <n v="6.0184461590355967E-6"/>
    <n v="8.191648392606594E-6"/>
    <n v="1.9013447077624043E-5"/>
    <n v="9.2082553275755841E-6"/>
    <n v="8.2956755883859963E-6"/>
    <n v="1.0503956135964908E-5"/>
    <n v="9.613461853074178E-6"/>
    <n v="7.3545291104620713E-6"/>
    <n v="4.2779447347710617E-6"/>
    <n v="8.5122459085502018E-6"/>
    <n v="6.4581563485904488E-6"/>
    <n v="2.1673497404261369E-5"/>
    <n v="2.0241116022552014E-5"/>
    <n v="3.9363964293074971E-5"/>
    <n v="1.3218887038190355E-5"/>
    <n v="1.8822800622704584E-5"/>
    <n v="2.6135884242054943E-5"/>
    <n v="1.9405893228775455E-5"/>
    <n v="3.0488068409841631E-5"/>
    <n v="1.2107247294174072E-5"/>
    <n v="1.6281187232416625E-5"/>
    <n v="1.4961070475417006E-5"/>
  </r>
  <r>
    <x v="75"/>
    <n v="1.346751038415449E-7"/>
    <n v="2.4415603079251911E-7"/>
    <n v="5.607378363986656E-7"/>
    <n v="4.8752428404164214E-7"/>
    <n v="2.9232556595478044E-7"/>
    <n v="3.6491241591140747E-8"/>
    <n v="1.4571962269546693E-7"/>
    <n v="4.7279320588889397E-7"/>
    <n v="3.2713720919683017E-7"/>
    <n v="4.9687176806122813E-7"/>
    <n v="9.2155368810515006E-7"/>
    <n v="2.1850904938839863E-7"/>
    <n v="3.4035778312917461E-7"/>
    <n v="3.6536310510021683E-7"/>
    <n v="3.4187065763216475E-7"/>
    <n v="1.3695794156126917E-6"/>
    <n v="1.0837747545832555E-6"/>
    <n v="2.412160581807164E-6"/>
    <n v="7.4399590653452222E-7"/>
    <n v="3.2105701849164945E-7"/>
    <n v="3.7949915684468782E-7"/>
    <n v="3.3944396314792668E-7"/>
    <n v="5.4707258858362339E-7"/>
  </r>
  <r>
    <x v="76"/>
    <n v="3.3546344047803002E-6"/>
    <n v="2.6246773310195805E-6"/>
    <n v="2.3770408282117347E-6"/>
    <n v="2.4741857415113337E-6"/>
    <n v="1.7295929318991174E-6"/>
    <n v="3.4058492151731361E-6"/>
    <n v="4.6387413224723639E-6"/>
    <n v="2.2184911968632717E-6"/>
    <n v="2.8351891463725283E-6"/>
    <n v="3.0297059028123669E-6"/>
    <n v="4.4016314313443355E-6"/>
    <n v="3.5325629651124446E-6"/>
    <n v="8.0227191737591146E-6"/>
    <n v="4.4330723418826307E-6"/>
    <n v="4.9204955366343714E-6"/>
    <n v="3.3750349884741332E-6"/>
    <n v="2.254749776776658E-6"/>
    <n v="2.7603074699030434E-6"/>
    <n v="2.7279849906265816E-6"/>
    <n v="6.2112184731269104E-6"/>
    <n v="2.3504463907800021E-6"/>
    <n v="1.430513844694834E-6"/>
    <n v="3.4140384274650368E-6"/>
  </r>
  <r>
    <x v="77"/>
    <n v="0"/>
    <n v="0"/>
    <n v="0"/>
    <n v="0"/>
    <n v="0"/>
    <n v="0"/>
    <n v="0"/>
    <n v="0"/>
    <n v="0"/>
    <n v="0"/>
    <n v="4.850282568974474E-8"/>
    <n v="2.4278783265377628E-7"/>
    <n v="3.1604651290566211E-7"/>
    <n v="2.9229048408017346E-7"/>
    <n v="1.8314499516008827E-7"/>
    <n v="1.8342581459098551E-7"/>
    <n v="0"/>
    <n v="0"/>
    <n v="0"/>
    <n v="0"/>
    <n v="0"/>
    <n v="0"/>
    <n v="5.7554475685474108E-8"/>
  </r>
  <r>
    <x v="78"/>
    <n v="2.9182870683336945E-4"/>
    <n v="3.4822753891783039E-4"/>
    <n v="3.7537741161001108E-4"/>
    <n v="2.5020965067727176E-4"/>
    <n v="1.966742047279933E-4"/>
    <n v="2.1001925910421203E-4"/>
    <n v="1.2738323683962068E-4"/>
    <n v="1.6152555577599034E-4"/>
    <n v="1.2723214199170051E-4"/>
    <n v="1.2330903024446334E-4"/>
    <n v="1.9557551888747321E-4"/>
    <n v="2.1046063273592595E-4"/>
    <n v="1.6906057313430571E-4"/>
    <n v="1.840212172688092E-4"/>
    <n v="1.4770033376343918E-4"/>
    <n v="1.6750445388448795E-4"/>
    <n v="2.3355968820323511E-4"/>
    <n v="2.4410070382493941E-4"/>
    <n v="1.8546577956728082E-4"/>
    <n v="1.3370789985490692E-4"/>
    <n v="1.825023687174389E-4"/>
    <n v="1.6513948807146635E-4"/>
    <n v="2.0139024521073507E-4"/>
  </r>
  <r>
    <x v="79"/>
    <n v="4.4283622781351625E-5"/>
    <n v="6.1441865148937431E-5"/>
    <n v="2.7780902807664325E-5"/>
    <n v="3.4407026346238895E-5"/>
    <n v="2.4360463829565034E-5"/>
    <n v="2.0459422785432909E-5"/>
    <n v="1.4814828307372472E-5"/>
    <n v="1.7808544088481673E-5"/>
    <n v="3.470077656073043E-5"/>
    <n v="1.9511306014111644E-5"/>
    <n v="3.0241511817555847E-5"/>
    <n v="3.9914319688280816E-5"/>
    <n v="5.9866502925399459E-5"/>
    <n v="5.9688152603205424E-5"/>
    <n v="7.3001595070811177E-5"/>
    <n v="7.3480381325148793E-5"/>
    <n v="1.3187171898871658E-4"/>
    <n v="1.1956358842607057E-4"/>
    <n v="1.3559325396591667E-4"/>
    <n v="1.2160651992714475E-4"/>
    <n v="1.0616182865023009E-4"/>
    <n v="8.6230889638257233E-5"/>
    <n v="6.0763137349846537E-5"/>
  </r>
  <r>
    <x v="80"/>
    <n v="0"/>
    <n v="0"/>
    <n v="2.4379905930376767E-8"/>
    <n v="1.2188107101041054E-8"/>
    <n v="2.2655231361495481E-6"/>
    <n v="1.9705270459216E-6"/>
    <n v="2.2222242461058708E-6"/>
    <n v="1.794189601834777E-6"/>
    <n v="2.5080519371756981E-6"/>
    <n v="3.0781811972573649E-6"/>
    <n v="1.770353137675683E-6"/>
    <n v="3.1562418244990913E-6"/>
    <n v="5.7860823131959679E-6"/>
    <n v="1.9973183078811853E-6"/>
    <n v="2.6861265956812943E-7"/>
    <n v="5.1603795838263924E-6"/>
    <n v="5.9296181974899948E-6"/>
    <n v="6.478018882069755E-6"/>
    <n v="2.2183477946504338E-5"/>
    <n v="2.33383755749699E-5"/>
    <n v="1.3404889572417198E-5"/>
    <n v="1.2329089661480052E-5"/>
    <n v="5.2580783108660895E-6"/>
  </r>
  <r>
    <x v="81"/>
    <n v="1.2243191258322264E-8"/>
    <n v="0"/>
    <n v="0"/>
    <n v="0"/>
    <n v="0"/>
    <n v="0"/>
    <n v="2.4286603782577823E-8"/>
    <n v="2.7882676244729642E-7"/>
    <n v="0"/>
    <n v="0"/>
    <n v="4.850282568974474E-8"/>
    <n v="2.4278783265377625E-8"/>
    <n v="4.8622540447024937E-8"/>
    <n v="2.0703909289012288E-7"/>
    <n v="0"/>
    <n v="1.2228387639399033E-8"/>
    <n v="0"/>
    <n v="2.8597780093590088E-7"/>
    <n v="0"/>
    <n v="0"/>
    <n v="0"/>
    <n v="4.8491994735418099E-8"/>
    <n v="4.5022635595053846E-8"/>
  </r>
  <r>
    <x v="82"/>
    <n v="2.4486382516644528E-8"/>
    <n v="1.2207801539625955E-8"/>
    <n v="2.2673312515250391E-6"/>
    <n v="1.9744733503686508E-6"/>
    <n v="2.2289824404052007E-6"/>
    <n v="1.8002345851629434E-6"/>
    <n v="2.5136634914968047E-6"/>
    <n v="3.0792172896353607E-6"/>
    <n v="1.7689641682495261E-6"/>
    <n v="3.1508941389248616E-6"/>
    <n v="5.7718362570796237E-6"/>
    <n v="1.9908602277609652E-6"/>
    <n v="2.6742397245863716E-7"/>
    <n v="5.1394410117430504E-6"/>
    <n v="5.8118011797468011E-6"/>
    <n v="6.3709899601268962E-6"/>
    <n v="2.2285896964936137E-5"/>
    <n v="2.3499914946471857E-5"/>
    <n v="1.357792529425503E-5"/>
    <n v="1.2558268761769519E-5"/>
    <n v="1.0417863950800946E-5"/>
    <n v="9.0437570181554757E-6"/>
    <n v="6.1616561111422536E-6"/>
  </r>
  <r>
    <x v="83"/>
    <n v="3.0434124829937484E-4"/>
    <n v="2.9245009368327943E-4"/>
    <n v="3.5464230161622566E-4"/>
    <n v="3.0416640081358054E-4"/>
    <n v="1.9021868181315859E-4"/>
    <n v="2.1021387905936477E-4"/>
    <n v="1.9538572743083859E-4"/>
    <n v="1.5396086448176804E-4"/>
    <n v="1.36743353444275E-4"/>
    <n v="1.0356746658173795E-4"/>
    <n v="2.3235278646672216E-4"/>
    <n v="2.3727654885253555E-4"/>
    <n v="2.6197824792857037E-4"/>
    <n v="3.1656277302899791E-4"/>
    <n v="3.3045461960051927E-4"/>
    <n v="3.0078165076629802E-4"/>
    <n v="2.9144820871528554E-4"/>
    <n v="5.7516352676925664E-4"/>
    <n v="3.4227531680120697E-4"/>
    <n v="2.8816102244312044E-4"/>
    <n v="6.658496335464327E-4"/>
    <n v="5.397643933999389E-4"/>
    <n v="3.0126176116102217E-4"/>
  </r>
  <r>
    <x v="84"/>
    <n v="0"/>
    <n v="0"/>
    <n v="9.751962372150707E-8"/>
    <n v="4.8752428404164215E-8"/>
    <n v="7.308139148869511E-8"/>
    <n v="1.9461995515275064E-7"/>
    <n v="1.9429283026062259E-7"/>
    <n v="1.2122902715099845E-8"/>
    <n v="0"/>
    <n v="0"/>
    <n v="1.5763418349167041E-7"/>
    <n v="1.5781209122495456E-7"/>
    <n v="2.4311270223512472E-7"/>
    <n v="3.0446925425018073E-7"/>
    <n v="3.4187065763216475E-7"/>
    <n v="3.0570969098497585E-7"/>
    <n v="4.7337288131222649E-7"/>
    <n v="3.6058070552787504E-7"/>
    <n v="3.5959802149168578E-7"/>
    <n v="5.3097891519772792E-7"/>
    <n v="5.9985350598031302E-7"/>
    <n v="3.273209644640722E-7"/>
    <n v="2.1739557752435506E-7"/>
  </r>
  <r>
    <x v="85"/>
    <n v="5.1298971372370285E-6"/>
    <n v="3.5646780495707793E-6"/>
    <n v="1.0654018891574647E-5"/>
    <n v="1.0018624037055747E-5"/>
    <n v="9.7198250679964488E-6"/>
    <n v="8.088891886036199E-6"/>
    <n v="9.1196197203579725E-6"/>
    <n v="1.2438098185692441E-5"/>
    <n v="1.2637189229344218E-5"/>
    <n v="1.9341642483554151E-5"/>
    <n v="2.0831963633745367E-5"/>
    <n v="2.015139011026343E-5"/>
    <n v="3.018244198249073E-5"/>
    <n v="5.6229381874923373E-5"/>
    <n v="3.3906243437304342E-5"/>
    <n v="5.9784587169021875E-5"/>
    <n v="6.9486156104199979E-5"/>
    <n v="1.0159672223683679E-4"/>
    <n v="1.0169184049149361E-4"/>
    <n v="9.88608650016979E-5"/>
    <n v="1.2240684094483979E-4"/>
    <n v="1.3502595934077169E-4"/>
    <n v="4.322122168254584E-5"/>
  </r>
  <r>
    <x v="86"/>
    <n v="5.542982410292822E-4"/>
    <n v="3.2220050603534787E-4"/>
    <n v="2.4128792899293886E-4"/>
    <n v="2.4292116263084924E-4"/>
    <n v="2.5350716684236852E-4"/>
    <n v="2.1515236042136582E-4"/>
    <n v="3.0658194284937117E-4"/>
    <n v="2.3145045863668623E-4"/>
    <n v="1.8381476298981892E-4"/>
    <n v="2.3815912160827455E-4"/>
    <n v="2.1177546266784797E-4"/>
    <n v="2.6176170177566888E-4"/>
    <n v="3.2442174549766217E-4"/>
    <n v="4.5245349058593853E-4"/>
    <n v="5.0621276662248394E-4"/>
    <n v="5.1809232750605824E-4"/>
    <n v="8.3611353738935077E-4"/>
    <n v="6.2520964193303933E-4"/>
    <n v="6.9035380167338316E-4"/>
    <n v="5.8912728058531166E-4"/>
    <n v="6.3455931596917393E-4"/>
    <n v="4.6138920690881938E-4"/>
    <n v="4.045838150523201E-4"/>
  </r>
  <r>
    <x v="87"/>
    <n v="9.7945530066578111E-8"/>
    <n v="3.9064964926803057E-7"/>
    <n v="0"/>
    <n v="8.6535560417391482E-7"/>
    <n v="1.1205813361599916E-6"/>
    <n v="7.2982483182281485E-7"/>
    <n v="1.0564672645421352E-6"/>
    <n v="3.4550272738034557E-6"/>
    <n v="3.5258121435658361E-6"/>
    <n v="7.877235347312154E-7"/>
    <n v="2.7161582386257056E-6"/>
    <n v="1.9544420528628991E-6"/>
    <n v="7.1353578106009101E-6"/>
    <n v="3.7145249018522047E-6"/>
    <n v="0"/>
    <n v="8.0707358420033617E-7"/>
    <n v="1.2457181087163856E-6"/>
    <n v="6.216908715997846E-7"/>
    <n v="2.8271844448311847E-6"/>
    <n v="3.5686722440033338E-6"/>
    <n v="4.7253765981306291E-6"/>
    <n v="2.5458297236094501E-6"/>
    <n v="1.9950643521439452E-6"/>
  </r>
  <r>
    <x v="88"/>
    <n v="6.6758448974253801E-4"/>
    <n v="3.028877639996596E-4"/>
    <n v="2.0714387073744619E-4"/>
    <n v="2.5155034245838632E-4"/>
    <n v="1.0500577933734008E-4"/>
    <n v="1.3080893735704252E-4"/>
    <n v="1.5830008345484224E-4"/>
    <n v="1.1730120667130611E-4"/>
    <n v="1.0843992675228259E-4"/>
    <n v="1.5543603163788568E-4"/>
    <n v="1.9401130275897895E-4"/>
    <n v="2.0664886376326166E-4"/>
    <n v="6.0406213124361433E-4"/>
    <n v="3.0023104223101819E-4"/>
    <n v="3.3625421111392205E-4"/>
    <n v="3.4166115064480901E-4"/>
    <n v="4.9142333670752693E-4"/>
    <n v="4.3497223522350527E-4"/>
    <n v="5.7031006215403808E-4"/>
    <n v="4.0109900287099064E-4"/>
    <n v="5.3397979749704634E-4"/>
    <n v="3.9467634515156792E-4"/>
    <n v="3.1880854152313679E-4"/>
  </r>
  <r>
    <x v="89"/>
    <n v="1.5174211245564613E-4"/>
    <n v="1.3599490915143316E-4"/>
    <n v="1.6506415310161589E-4"/>
    <n v="1.4162580451409704E-4"/>
    <n v="1.1121769761387917E-4"/>
    <n v="1.427294096101485E-4"/>
    <n v="1.4318167260018755E-4"/>
    <n v="1.5217879778264837E-4"/>
    <n v="1.909512006274831E-4"/>
    <n v="1.7743169649230345E-4"/>
    <n v="2.1582544861294166E-4"/>
    <n v="2.7836838952918715E-4"/>
    <n v="3.1338442881618747E-4"/>
    <n v="3.279255655976146E-4"/>
    <n v="2.1485349865547155E-4"/>
    <n v="2.9342016140737983E-4"/>
    <n v="4.2015580370786249E-4"/>
    <n v="4.9112335474639783E-4"/>
    <n v="4.6580343714948879E-4"/>
    <n v="4.8222764177445742E-4"/>
    <n v="4.2248049683442005E-4"/>
    <n v="3.6948475388651821E-4"/>
    <n v="2.6396229248488041E-4"/>
  </r>
  <r>
    <x v="90"/>
    <n v="4.9548195022430199E-5"/>
    <n v="4.7439516782986464E-5"/>
    <n v="3.4473186985552747E-5"/>
    <n v="3.7783132013227268E-5"/>
    <n v="1.4798981776460759E-5"/>
    <n v="2.9971473093523597E-5"/>
    <n v="3.8627843316190027E-5"/>
    <n v="1.8257091488940367E-5"/>
    <n v="5.0330665444578985E-5"/>
    <n v="4.5566776778297999E-5"/>
    <n v="4.7945043194312672E-5"/>
    <n v="4.5826203413400271E-5"/>
    <n v="7.966803252245036E-5"/>
    <n v="9.9110831643518826E-5"/>
    <n v="1.3688256938264998E-4"/>
    <n v="1.4680179361098539E-4"/>
    <n v="3.3569611593689156E-4"/>
    <n v="6.6438860066125773E-4"/>
    <n v="2.6830972375989988E-4"/>
    <n v="1.4015373691847005E-4"/>
    <n v="9.7543525217370081E-5"/>
    <n v="1.0868268320075582E-4"/>
    <n v="1.1535480555291592E-4"/>
  </r>
  <r>
    <x v="91"/>
    <n v="2.0690993226564627E-5"/>
    <n v="1.3758192335158453E-5"/>
    <n v="1.538372064206774E-5"/>
    <n v="1.7526498011297034E-5"/>
    <n v="2.4409184757224164E-5"/>
    <n v="1.8792989419437483E-5"/>
    <n v="1.8809974629606525E-5"/>
    <n v="1.9978543674484546E-5"/>
    <n v="2.2511886469915203E-5"/>
    <n v="1.1876447139024479E-5"/>
    <n v="1.4284082165629825E-5"/>
    <n v="1.2418597640240656E-5"/>
    <n v="3.9141145059855075E-5"/>
    <n v="3.9836757226093646E-5"/>
    <n v="2.9364247557334152E-5"/>
    <n v="3.3676979558904938E-5"/>
    <n v="3.5365937106458185E-5"/>
    <n v="3.4093527398532189E-5"/>
    <n v="3.3839413815545184E-5"/>
    <n v="2.9129750254684654E-5"/>
    <n v="2.8695033020772523E-5"/>
    <n v="2.2197210590137635E-5"/>
    <n v="2.4353686895407679E-5"/>
  </r>
  <r>
    <x v="92"/>
    <n v="3.1342569621304991E-5"/>
    <n v="3.2387297484627664E-5"/>
    <n v="4.1214230975301923E-5"/>
    <n v="3.1201554178665097E-5"/>
    <n v="2.2569969738092006E-5"/>
    <n v="2.594527277130107E-5"/>
    <n v="3.023682170930939E-5"/>
    <n v="2.6682508875934758E-5"/>
    <n v="2.7830895167596996E-5"/>
    <n v="4.2367407344928136E-5"/>
    <n v="5.3134845543115365E-5"/>
    <n v="9.1348922035983324E-5"/>
    <n v="1.1694936541020674E-4"/>
    <n v="1.3349149983344922E-4"/>
    <n v="8.5724067401265309E-5"/>
    <n v="1.1684224389445776E-4"/>
    <n v="1.9810655082916679E-4"/>
    <n v="2.8131511939890252E-4"/>
    <n v="7.2942598669822119E-4"/>
    <n v="3.9104744852282901E-4"/>
    <n v="1.9173276756456452E-4"/>
    <n v="1.8869447451419567E-4"/>
    <n v="1.3134508270515544E-4"/>
  </r>
  <r>
    <x v="93"/>
    <n v="0"/>
    <n v="0"/>
    <n v="0"/>
    <n v="0"/>
    <n v="1.339825510626077E-7"/>
    <n v="0"/>
    <n v="0"/>
    <n v="1.2122902715099845E-8"/>
    <n v="1.2116192933215932E-8"/>
    <n v="9.6950588889995736E-8"/>
    <n v="0"/>
    <n v="0"/>
    <n v="0"/>
    <n v="0"/>
    <n v="0"/>
    <n v="0"/>
    <n v="0"/>
    <n v="0"/>
    <n v="9.9199454204602972E-8"/>
    <n v="2.222702435711419E-7"/>
    <n v="0"/>
    <n v="0"/>
    <n v="2.6210996971666544E-8"/>
  </r>
  <r>
    <x v="94"/>
    <n v="1.4300047389720403E-5"/>
    <n v="1.7029883147778207E-5"/>
    <n v="2.1149568394601846E-5"/>
    <n v="3.5040807915493027E-5"/>
    <n v="3.6370172497540597E-5"/>
    <n v="4.8509023821823094E-5"/>
    <n v="4.9738964546719382E-5"/>
    <n v="4.0381388943997586E-5"/>
    <n v="4.31215306493155E-5"/>
    <n v="4.3046061467158113E-5"/>
    <n v="2.7016073909187822E-5"/>
    <n v="3.1392466762133271E-5"/>
    <n v="4.2009874946229546E-5"/>
    <n v="4.8045248320678519E-5"/>
    <n v="3.3234711788384019E-5"/>
    <n v="4.4009967114197121E-5"/>
    <n v="9.3615715870036377E-5"/>
    <n v="1.1992416913159844E-4"/>
    <n v="1.0308063285035805E-4"/>
    <n v="7.8337912511962455E-5"/>
    <n v="8.0074322094229129E-5"/>
    <n v="7.2374302142611517E-5"/>
    <n v="5.0991038464352458E-5"/>
  </r>
  <r>
    <x v="95"/>
    <n v="9.4358275027889684E-5"/>
    <n v="2.0997418648156646E-6"/>
    <n v="1.5481240265789247E-6"/>
    <n v="1.8404041722571991E-6"/>
    <n v="1.1084011042452091E-6"/>
    <n v="9.7309977576375307E-7"/>
    <n v="1.3964797174982249E-6"/>
    <n v="1.6123460611082793E-6"/>
    <n v="1.7326155894498783E-6"/>
    <n v="5.4413518014510112E-6"/>
    <n v="2.9344209542295567E-6"/>
    <n v="7.1743804549190883E-6"/>
    <n v="1.3565688784719959E-5"/>
    <n v="1.5710613519309324E-5"/>
    <n v="1.5518485923231478E-5"/>
    <n v="1.9712160874711241E-5"/>
    <n v="2.830271543003628E-5"/>
    <n v="2.9816294201925666E-5"/>
    <n v="3.3901413474423062E-5"/>
    <n v="3.0574506837897073E-5"/>
    <n v="2.1961983463850642E-5"/>
    <n v="2.9786207766230567E-5"/>
    <n v="1.6412259583024626E-5"/>
  </r>
  <r>
    <x v="96"/>
    <n v="9.5668296492530159E-5"/>
    <n v="8.3013050469456508E-5"/>
    <n v="7.4517182476196593E-5"/>
    <n v="6.8911557549286109E-5"/>
    <n v="6.0085084035622162E-5"/>
    <n v="6.0830899732431624E-5"/>
    <n v="8.9836147391755361E-5"/>
    <n v="8.4399648702525117E-5"/>
    <n v="8.1784302299207546E-5"/>
    <n v="1.2888368910563808E-4"/>
    <n v="1.3727512240840006E-4"/>
    <n v="1.4228580932674557E-4"/>
    <n v="2.040080240806049E-4"/>
    <n v="2.0750188615658316E-4"/>
    <n v="1.8465899378674499E-4"/>
    <n v="2.114165938975699E-4"/>
    <n v="3.0334481665352702E-4"/>
    <n v="2.8730821940112445E-4"/>
    <n v="3.0288073355020403E-4"/>
    <n v="2.7083629179143644E-4"/>
    <n v="2.3564449258398049E-4"/>
    <n v="2.2619090944335773E-4"/>
    <n v="1.6096735233340584E-4"/>
  </r>
  <r>
    <x v="97"/>
    <n v="3.2566888747137217E-5"/>
    <n v="3.7954054986697097E-5"/>
    <n v="3.681365795486892E-5"/>
    <n v="3.2371612460365036E-5"/>
    <n v="2.7381161344431099E-5"/>
    <n v="3.0007964335114738E-5"/>
    <n v="4.0910784071752341E-5"/>
    <n v="5.6395743430644477E-5"/>
    <n v="7.3751266384485385E-5"/>
    <n v="7.2785654609164308E-5"/>
    <n v="6.1356074497527098E-5"/>
    <n v="7.9318784927988711E-5"/>
    <n v="1.0074590380623568E-4"/>
    <n v="1.289122822495265E-4"/>
    <n v="1.4082629161176388E-4"/>
    <n v="1.6394599308142284E-4"/>
    <n v="2.2036753343192861E-4"/>
    <n v="2.9433332625020201E-4"/>
    <n v="2.6809892491971507E-4"/>
    <n v="2.9754576606056863E-4"/>
    <n v="3.0872868504729621E-4"/>
    <n v="2.9645580981497858E-4"/>
    <n v="1.2734428018290066E-4"/>
  </r>
  <r>
    <x v="98"/>
    <n v="1.8646380286424808E-5"/>
    <n v="3.3620285440129886E-5"/>
    <n v="2.4696844707471666E-5"/>
    <n v="4.9044942974589201E-5"/>
    <n v="3.4275172608198005E-5"/>
    <n v="2.5093810467507785E-5"/>
    <n v="2.8111743878333828E-5"/>
    <n v="2.2924409034253807E-5"/>
    <n v="2.120333763312788E-5"/>
    <n v="2.5207153111398893E-5"/>
    <n v="2.6324908643108957E-5"/>
    <n v="2.4910031630277445E-5"/>
    <n v="2.867514322863296E-5"/>
    <n v="4.1602678900744689E-5"/>
    <n v="3.81796266577064E-5"/>
    <n v="5.2178530057315674E-5"/>
    <n v="7.0545016496608912E-5"/>
    <n v="6.4506644837193647E-5"/>
    <n v="6.4082847416173516E-5"/>
    <n v="4.982557960053098E-5"/>
    <n v="4.7388426972444726E-5"/>
    <n v="5.1959172359000494E-5"/>
    <n v="3.8318303951871547E-5"/>
  </r>
  <r>
    <x v="99"/>
    <n v="4.7797418672490119E-5"/>
    <n v="2.4794044926980318E-5"/>
    <n v="3.017013358884125E-5"/>
    <n v="3.0433703431299512E-5"/>
    <n v="2.4628428931690251E-5"/>
    <n v="2.1116265134073444E-5"/>
    <n v="1.895569425230199E-5"/>
    <n v="1.5068768074869108E-5"/>
    <n v="2.0403668899535629E-5"/>
    <n v="1.5827183636291804E-5"/>
    <n v="1.98376557071056E-5"/>
    <n v="2.6973728207834542E-5"/>
    <n v="2.0506556433532768E-5"/>
    <n v="1.8706590981131101E-5"/>
    <n v="1.7630758200744497E-5"/>
    <n v="2.4469003666437466E-5"/>
    <n v="2.7318598124150335E-5"/>
    <n v="2.7254927810934554E-5"/>
    <n v="2.2394276786689118E-5"/>
    <n v="2.4597906955206373E-5"/>
    <n v="2.4545026112051584E-5"/>
    <n v="1.8681540971819823E-5"/>
    <n v="2.3732358159364152E-5"/>
  </r>
  <r>
    <x v="100"/>
    <n v="5.1666267110119955E-6"/>
    <n v="3.0763659879857408E-6"/>
    <n v="4.7662716093886579E-6"/>
    <n v="2.571690598319662E-6"/>
    <n v="1.0718604085008616E-6"/>
    <n v="6.8116984303462725E-7"/>
    <n v="7.0431150969475686E-7"/>
    <n v="1.0546925362136866E-6"/>
    <n v="1.3570136085201844E-6"/>
    <n v="2.8479235486436249E-6"/>
    <n v="2.8495410092725036E-6"/>
    <n v="3.5689811400105111E-6"/>
    <n v="5.6766815971901617E-6"/>
    <n v="4.9567594591929415E-6"/>
    <n v="5.2867855269545478E-6"/>
    <n v="5.3438053984173779E-6"/>
    <n v="7.8106525416517369E-6"/>
    <n v="7.5970624509493677E-6"/>
    <n v="7.5143586559986748E-6"/>
    <n v="7.7547618312598409E-6"/>
    <n v="5.974051243232505E-6"/>
    <n v="5.3219964222121368E-6"/>
    <n v="4.2251528926207324E-6"/>
  </r>
  <r>
    <x v="101"/>
    <n v="3.0742653249647204E-5"/>
    <n v="2.4769629323901066E-5"/>
    <n v="2.2661122562285206E-5"/>
    <n v="2.8142339296303794E-5"/>
    <n v="2.1315405850869406E-5"/>
    <n v="2.6492641395168182E-5"/>
    <n v="2.4905912179033557E-5"/>
    <n v="3.0877033215359305E-5"/>
    <n v="3.9074722209621383E-5"/>
    <n v="3.3775161404552268E-5"/>
    <n v="3.2630275982775774E-5"/>
    <n v="4.2281501056655135E-5"/>
    <n v="4.535267460196251E-5"/>
    <n v="4.9652845983119473E-5"/>
    <n v="4.5456587798733908E-5"/>
    <n v="5.5626935371626202E-5"/>
    <n v="5.335410659632279E-5"/>
    <n v="6.141062429662672E-5"/>
    <n v="6.3177652396556518E-5"/>
    <n v="6.9298922606736017E-5"/>
    <n v="6.8175187240905361E-5"/>
    <n v="7.1101387280806785E-5"/>
    <n v="4.2739787359071298E-5"/>
  </r>
  <r>
    <x v="102"/>
    <n v="1.667889945121242E-4"/>
    <n v="7.8203176662843869E-5"/>
    <n v="9.2119474557928615E-5"/>
    <n v="1.5058406323336222E-4"/>
    <n v="6.1705054880288241E-5"/>
    <n v="1.115902167857084E-4"/>
    <n v="1.4933832665907102E-4"/>
    <n v="1.9192979578546075E-4"/>
    <n v="2.2916567313884616E-4"/>
    <n v="4.3678664059665329E-4"/>
    <n v="2.137640785211275E-4"/>
    <n v="2.927778473971888E-4"/>
    <n v="4.5579984978552353E-4"/>
    <n v="3.270608729155441E-4"/>
    <n v="1.2379380706187566E-4"/>
    <n v="1.8042985961933274E-4"/>
    <n v="4.9512311949041462E-4"/>
    <n v="3.2515675966411932E-4"/>
    <n v="2.3220112242942439E-4"/>
    <n v="2.4259562251103633E-4"/>
    <n v="2.2419830833721332E-4"/>
    <n v="6.6240064808581125E-5"/>
    <n v="2.2033421497062131E-4"/>
  </r>
  <r>
    <x v="103"/>
    <n v="1.8793298581524676E-5"/>
    <n v="1.8226247698661554E-5"/>
    <n v="2.9146177539765426E-5"/>
    <n v="3.0714029894623456E-5"/>
    <n v="2.099871982108506E-5"/>
    <n v="3.1869017656262915E-5"/>
    <n v="2.5160921518750623E-5"/>
    <n v="2.1287817167715328E-5"/>
    <n v="1.6138768987043622E-5"/>
    <n v="2.3837726043327702E-5"/>
    <n v="1.9946787064907523E-5"/>
    <n v="2.1899462505370619E-5"/>
    <n v="2.8140295283715683E-5"/>
    <n v="1.7634859206170466E-5"/>
    <n v="1.7642967867088502E-5"/>
    <n v="3.235631369384984E-5"/>
    <n v="2.7044540140232729E-5"/>
    <n v="2.7839317230238354E-5"/>
    <n v="1.6198030878434108E-4"/>
    <n v="4.6861976352915756E-5"/>
    <n v="4.9836808629507228E-5"/>
    <n v="6.276076418631487E-5"/>
    <n v="3.4096232993336952E-5"/>
  </r>
  <r>
    <x v="104"/>
    <n v="2.2894767653062631E-6"/>
    <n v="2.0997418648156646E-6"/>
    <n v="5.1197802453791213E-7"/>
    <n v="1.0603653177905715E-6"/>
    <n v="1.9488371063652029E-7"/>
    <n v="2.5543869113798519E-7"/>
    <n v="1.1414703777811577E-6"/>
    <n v="2.9094966516239628E-7"/>
    <n v="8.4813350532511525E-7"/>
    <n v="1.9026553069661665E-6"/>
    <n v="1.6975988991410659E-6"/>
    <n v="3.0955448663356471E-6"/>
    <n v="4.3395617348969759E-6"/>
    <n v="5.9432398429635275E-6"/>
    <n v="6.1780911700669776E-6"/>
    <n v="6.505502224160286E-6"/>
    <n v="7.6487091875186066E-6"/>
    <n v="8.2063195051171561E-6"/>
    <n v="8.6675523111271838E-6"/>
    <n v="1.0039206001296577E-5"/>
    <n v="8.0062080185943806E-6"/>
    <n v="9.3710779826195469E-6"/>
    <n v="4.1042593169680757E-6"/>
  </r>
  <r>
    <x v="105"/>
    <n v="5.2351885820585999E-5"/>
    <n v="4.7012243729099555E-5"/>
    <n v="4.0738822809659574E-5"/>
    <n v="6.0075179901031351E-5"/>
    <n v="3.4993806291170171E-5"/>
    <n v="2.5641179091374896E-5"/>
    <n v="4.2173687468446391E-5"/>
    <n v="3.2865189260635678E-5"/>
    <n v="6.1671422030069094E-5"/>
    <n v="4.7178580318594178E-5"/>
    <n v="6.1186314607612985E-5"/>
    <n v="9.3910333670480664E-5"/>
    <n v="1.4032465173011399E-4"/>
    <n v="1.2474714285138405E-4"/>
    <n v="1.6259612670312636E-4"/>
    <n v="1.8810928705687534E-4"/>
    <n v="2.2571166411832188E-4"/>
    <n v="2.6959002956053056E-4"/>
    <n v="2.9379158355870728E-4"/>
    <n v="2.4869570586237767E-4"/>
    <n v="2.663471985635443E-4"/>
    <n v="1.4322110645105735E-4"/>
    <n v="1.210424155206727E-4"/>
  </r>
  <r>
    <x v="106"/>
    <n v="1.714046776165117E-7"/>
    <n v="4.6389645850578633E-7"/>
    <n v="1.4627943558226061E-7"/>
    <n v="1.3406917811145158E-7"/>
    <n v="3.7758718935825804E-7"/>
    <n v="1.0947372477342223E-7"/>
    <n v="4.7358877376026754E-7"/>
    <n v="1.8184354072649767E-7"/>
    <n v="6.0580964666079659E-7"/>
    <n v="4.6051529722747979E-7"/>
    <n v="1.0185593394846395E-6"/>
    <n v="5.0985444857293014E-7"/>
    <n v="1.03322898449928E-6"/>
    <n v="3.1177651635218506E-6"/>
    <n v="2.9059005898734006E-6"/>
    <n v="4.1331950221168732E-6"/>
    <n v="4.883214986168231E-6"/>
    <n v="3.7177114121667116E-6"/>
    <n v="1.8475898345607302E-6"/>
    <n v="6.5693205322137499E-6"/>
    <n v="5.5333425449612547E-6"/>
    <n v="4.5218785090777379E-6"/>
    <n v="1.9507286040700058E-6"/>
  </r>
  <r>
    <x v="107"/>
    <n v="1.4030697182037314E-5"/>
    <n v="9.9005270486366505E-6"/>
    <n v="8.9596154294134619E-6"/>
    <n v="1.122524664005881E-5"/>
    <n v="6.8452903361077748E-6"/>
    <n v="7.1644470990606326E-6"/>
    <n v="6.5330964175134343E-6"/>
    <n v="5.8189933032479253E-6"/>
    <n v="5.0524524531510435E-6"/>
    <n v="8.4347012334296291E-6"/>
    <n v="9.070028403982267E-6"/>
    <n v="8.6918044090051895E-6"/>
    <n v="1.7030044791570485E-5"/>
    <n v="1.696502684682007E-5"/>
    <n v="1.4944631605063202E-5"/>
    <n v="1.9614333773596051E-5"/>
    <n v="2.1526008918619143E-5"/>
    <n v="2.39475323740237E-5"/>
    <n v="3.1061829097816301E-5"/>
    <n v="2.5709258173062082E-5"/>
    <n v="1.6330705652606888E-5"/>
    <n v="1.0934944812836782E-5"/>
    <n v="1.3626873454620856E-5"/>
  </r>
  <r>
    <x v="108"/>
    <n v="1.2120759345739042E-6"/>
    <n v="8.1792270315493907E-7"/>
    <n v="7.3139717791130298E-7"/>
    <n v="1.1944344959020232E-6"/>
    <n v="6.8209298722782102E-7"/>
    <n v="7.7847982061100256E-7"/>
    <n v="1.7364921704543144E-6"/>
    <n v="1.5759773529629799E-6"/>
    <n v="2.3747738149103226E-6"/>
    <n v="2.7752106069761282E-6"/>
    <n v="2.0856215046590239E-6"/>
    <n v="1.1411028134727485E-6"/>
    <n v="8.1442755248766777E-7"/>
    <n v="1.5710613519309324E-6"/>
    <n v="2.319836605361118E-7"/>
    <n v="3.7908001682137005E-7"/>
    <n v="5.1572729700858364E-6"/>
    <n v="7.7587020775653121E-6"/>
    <n v="1.5772713218531872E-5"/>
    <n v="2.5252369339054733E-5"/>
    <n v="2.3100480934384706E-5"/>
    <n v="2.9664977779392022E-5"/>
    <n v="5.7640295583457767E-6"/>
  </r>
  <r>
    <x v="109"/>
    <n v="4.8495280574214485E-5"/>
    <n v="5.884160342099711E-5"/>
    <n v="2.5153967943666226E-4"/>
    <n v="4.0708277717477118E-5"/>
    <n v="2.056023147215289E-5"/>
    <n v="1.8002345851629434E-5"/>
    <n v="1.8044946610455324E-5"/>
    <n v="2.4657984122513087E-5"/>
    <n v="3.9547253734016802E-5"/>
    <n v="4.0707128510186964E-5"/>
    <n v="3.8693129193993865E-5"/>
    <n v="5.0354196492393197E-5"/>
    <n v="6.7123417087117923E-5"/>
    <n v="8.6396195586031275E-5"/>
    <n v="8.4087972111168523E-5"/>
    <n v="7.8218881535415915E-4"/>
    <n v="4.7850523992013801E-4"/>
    <n v="1.532592336667789E-4"/>
    <n v="1.5246956111247476E-4"/>
    <n v="1.0836909208779674E-4"/>
    <n v="5.5095932428877482E-4"/>
    <n v="1.1872052611098736E-4"/>
    <n v="1.4691961065736909E-4"/>
  </r>
  <r>
    <x v="110"/>
    <n v="4.2973601316711144E-6"/>
    <n v="1.0535332728697199E-5"/>
    <n v="1.6456436503004318E-5"/>
    <n v="1.0969296390936948E-5"/>
    <n v="1.2984127221158163E-5"/>
    <n v="1.8683515694664062E-5"/>
    <n v="7.6502801915120137E-6"/>
    <n v="1.0352958918695268E-5"/>
    <n v="7.6574339337924695E-6"/>
    <n v="1.2567220084865698E-5"/>
    <n v="4.4270954148314511E-5"/>
    <n v="8.8156262036586156E-5"/>
    <n v="2.6900420502316547E-5"/>
    <n v="2.3127484552843725E-5"/>
    <n v="1.3662616638942584E-5"/>
    <n v="3.2172887879258854E-5"/>
    <n v="9.7464984825970002E-5"/>
    <n v="1.374061164409844E-4"/>
    <n v="9.0990699369172066E-5"/>
    <n v="1.7795202667242923E-4"/>
    <n v="9.2965051518663198E-5"/>
    <n v="7.9854192330549759E-5"/>
    <n v="4.623080266886493E-5"/>
  </r>
  <r>
    <x v="111"/>
    <n v="1.5916148635818942E-7"/>
    <n v="8.4233830623419096E-7"/>
    <n v="4.0226844785121665E-7"/>
    <n v="1.9500971361665686E-7"/>
    <n v="6.0901159573912591E-8"/>
    <n v="2.3111119674389137E-7"/>
    <n v="0"/>
    <n v="0"/>
    <n v="0"/>
    <n v="2.4237647222498934E-8"/>
    <n v="2.0613700918141516E-7"/>
    <n v="4.855756653075525E-8"/>
    <n v="1.5802325645283105E-7"/>
    <n v="2.3139663323013733E-7"/>
    <n v="0"/>
    <n v="6.1141938196995173E-8"/>
    <n v="0"/>
    <n v="0"/>
    <n v="2.2319877196035667E-7"/>
    <n v="5.8037230265798164E-7"/>
    <n v="2.3259625742093769E-7"/>
    <n v="9.6983989470836189E-7"/>
    <n v="2.1028598127001498E-7"/>
  </r>
  <r>
    <x v="112"/>
    <n v="7.1867532686351688E-5"/>
    <n v="6.1612774370492201E-5"/>
    <n v="7.9454113427097889E-5"/>
    <n v="8.2976633143887497E-5"/>
    <n v="6.3532089667505613E-5"/>
    <n v="6.7119557033304877E-5"/>
    <n v="7.5069892291948048E-5"/>
    <n v="7.1379651186507883E-5"/>
    <n v="6.0714242788345033E-5"/>
    <n v="7.0725454595251889E-5"/>
    <n v="8.5801498645158449E-5"/>
    <n v="8.2984881201060719E-5"/>
    <n v="9.1933068350212401E-5"/>
    <n v="1.2222613742619254E-4"/>
    <n v="1.1396502565495093E-4"/>
    <n v="1.2947416832595696E-4"/>
    <n v="1.9723454815306533E-4"/>
    <n v="2.0250958451491382E-4"/>
    <n v="1.785838174318365E-4"/>
    <n v="1.809032815731794E-4"/>
    <n v="1.75573448627952E-4"/>
    <n v="1.7294669922386866E-4"/>
    <n v="1.1084491365086548E-4"/>
  </r>
  <r>
    <x v="113"/>
    <n v="2.8159339894141207E-7"/>
    <n v="0"/>
    <n v="1.4627943558226061E-7"/>
    <n v="8.5316749707287372E-8"/>
    <n v="9.7441855318260146E-8"/>
    <n v="1.5812871356160989E-7"/>
    <n v="4.371588680864008E-7"/>
    <n v="4.6067030317379411E-7"/>
    <n v="2.7867243746396642E-7"/>
    <n v="5.0899059167247765E-7"/>
    <n v="7.3966809176860729E-7"/>
    <n v="2.3064844102108744E-7"/>
    <n v="4.8622540447024937E-8"/>
    <n v="8.5251391190050598E-8"/>
    <n v="1.2209666344005884E-8"/>
    <n v="8.5598713475793232E-8"/>
    <n v="2.6160080283044096E-7"/>
    <n v="6.2169087159978455E-8"/>
    <n v="1.1159938598017833E-7"/>
    <n v="1.6052850924582472E-7"/>
    <n v="1.9587053256500016E-7"/>
    <n v="5.6978093814116262E-7"/>
    <n v="2.2808183880348289E-7"/>
  </r>
  <r>
    <x v="114"/>
    <n v="2.2049987456238395E-5"/>
    <n v="1.7554818613982124E-5"/>
    <n v="1.7358493022428258E-5"/>
    <n v="1.4199144772712828E-5"/>
    <n v="1.3654039976471203E-5"/>
    <n v="2.2344803600975183E-5"/>
    <n v="2.1554360857037818E-5"/>
    <n v="2.0451336880373438E-5"/>
    <n v="2.0900432809797482E-5"/>
    <n v="2.0929208376627831E-5"/>
    <n v="2.9901992037727631E-5"/>
    <n v="3.6078271932351151E-5"/>
    <n v="3.6077925011692508E-5"/>
    <n v="4.9275304107849246E-5"/>
    <n v="4.2562896875204512E-5"/>
    <n v="6.4186806719205528E-5"/>
    <n v="5.6269086970719132E-5"/>
    <n v="5.4248745455797202E-5"/>
    <n v="4.9215329217258647E-5"/>
    <n v="6.7743030901738029E-5"/>
    <n v="6.4392437580743805E-5"/>
    <n v="6.5597545878336839E-5"/>
    <n v="3.666118177523948E-5"/>
  </r>
  <r>
    <x v="115"/>
    <n v="5.7542998914114637E-7"/>
    <n v="3.5402624464915274E-7"/>
    <n v="4.1445840081640502E-7"/>
    <n v="8.5316749707287372E-8"/>
    <n v="6.0901159573912591E-8"/>
    <n v="1.2163747197046913E-7"/>
    <n v="9.7146415130311293E-8"/>
    <n v="7.2737416290599069E-8"/>
    <n v="1.3327812226537527E-7"/>
    <n v="1.3330705972374414E-7"/>
    <n v="7.2754238534617107E-8"/>
    <n v="1.0925452469419931E-7"/>
    <n v="8.5089445782293651E-8"/>
    <n v="7.6726252071045538E-7"/>
    <n v="3.4187065763216475E-7"/>
    <n v="1.13724005046411E-6"/>
    <n v="1.4948617304596627E-7"/>
    <n v="1.1190435688796122E-7"/>
    <n v="3.4719808971611039E-7"/>
    <n v="2.7660296977742105E-6"/>
    <n v="1.3466099113843762E-7"/>
    <n v="8.4860990786981671E-8"/>
    <n v="3.7072048938345055E-7"/>
  </r>
  <r>
    <x v="116"/>
    <n v="8.3620996294341063E-6"/>
    <n v="1.8445988126374818E-5"/>
    <n v="5.8999372351511773E-6"/>
    <n v="9.7504856808328428E-7"/>
    <n v="3.0694184425251943E-6"/>
    <n v="1.3136846972810668E-6"/>
    <n v="8.986043399553794E-7"/>
    <n v="1.3335192986609829E-6"/>
    <n v="8.4813350532511525E-7"/>
    <n v="5.8897482750672413E-6"/>
    <n v="2.7161582386257056E-6"/>
    <n v="9.0802649412512324E-6"/>
    <n v="2.185583193093771E-5"/>
    <n v="2.2847372838933562E-5"/>
    <n v="3.3234711788384019E-5"/>
    <n v="3.4484053143105277E-5"/>
    <n v="3.5091879122540579E-5"/>
    <n v="8.7621111443273629E-5"/>
    <n v="1.3297686836127027E-4"/>
    <n v="1.6366498934955082E-4"/>
    <n v="9.542567508401102E-5"/>
    <n v="7.7963004535868452E-5"/>
    <n v="3.4727186495255031E-5"/>
  </r>
  <r>
    <x v="117"/>
    <n v="1.1875895520572595E-6"/>
    <n v="1.3428581693588552E-7"/>
    <n v="2.803689181993328E-7"/>
    <n v="4.8752428404164214E-7"/>
    <n v="1.8270347872173777E-7"/>
    <n v="1.2163747197046913E-7"/>
    <n v="1.4571962269546693E-7"/>
    <n v="2.3033515158689705E-7"/>
    <n v="5.2099629612828513E-7"/>
    <n v="2.6661411944748829E-7"/>
    <n v="8.4879944957053295E-7"/>
    <n v="3.1198236496010248E-6"/>
    <n v="3.731779979309164E-6"/>
    <n v="2.496647884851482E-6"/>
    <n v="4.8472375385703356E-6"/>
    <n v="3.8519421064106953E-6"/>
    <n v="4.2852702939843666E-6"/>
    <n v="5.3838429480541343E-6"/>
    <n v="4.9599727102301484E-6"/>
    <n v="3.3834470410273824E-6"/>
    <n v="4.6641670567040666E-6"/>
    <n v="3.0671186670151948E-6"/>
    <n v="2.1908101835051362E-6"/>
  </r>
  <r>
    <x v="118"/>
    <n v="1.0039416831824256E-6"/>
    <n v="1.4527283832154888E-6"/>
    <n v="2.5598901226895604E-6"/>
    <n v="1.401632316619721E-6"/>
    <n v="1.6565115404104225E-6"/>
    <n v="3.0531005464587756E-6"/>
    <n v="1.5421993401936918E-6"/>
    <n v="9.3346350906268808E-7"/>
    <n v="1.4660593449191279E-6"/>
    <n v="2.0602000139124096E-6"/>
    <n v="1.3944562385801613E-6"/>
    <n v="1.359611862861147E-6"/>
    <n v="1.8476565369869478E-6"/>
    <n v="6.1381001656836431E-6"/>
    <n v="3.2599809138495709E-6"/>
    <n v="3.3628066008347341E-6"/>
    <n v="3.3011529880984218E-6"/>
    <n v="2.5364987561271209E-6"/>
    <n v="7.3159597475894683E-7"/>
    <n v="3.6798073657889051E-6"/>
    <n v="1.1629812871046885E-6"/>
    <n v="1.6487278210042155E-6"/>
    <n v="2.1615046960155825E-6"/>
  </r>
  <r>
    <x v="119"/>
    <n v="1.6124282887210422E-5"/>
    <n v="2.5880539264007028E-5"/>
    <n v="1.3165149202403454E-5"/>
    <n v="2.2864888921553014E-5"/>
    <n v="8.5870634999216745E-6"/>
    <n v="9.0376641674058584E-6"/>
    <n v="4.8451774546242755E-6"/>
    <n v="4.1581556312792472E-6"/>
    <n v="2.3396368554039966E-5"/>
    <n v="3.2042169628143592E-5"/>
    <n v="5.0988595506344154E-5"/>
    <n v="1.0646246461868088E-5"/>
    <n v="5.9039919737800035E-5"/>
    <n v="4.0811058839694225E-5"/>
    <n v="1.7655177533432507E-5"/>
    <n v="5.2582066849415847E-6"/>
    <n v="9.4799148073316935E-6"/>
    <n v="4.5246661635032318E-5"/>
    <n v="2.4961062664233222E-5"/>
    <n v="4.315747229339672E-5"/>
    <n v="3.312660382005565E-5"/>
    <n v="1.1819923716758162E-5"/>
    <n v="2.3286013768703493E-5"/>
  </r>
  <r>
    <x v="120"/>
    <n v="8.4009105457229878E-4"/>
    <n v="8.472702580561999E-4"/>
    <n v="1.0737032471267579E-3"/>
    <n v="1.3351461923835422E-3"/>
    <n v="6.1354264201142494E-4"/>
    <n v="2.9982420466000939E-4"/>
    <n v="2.366486672574383E-4"/>
    <n v="9.0485345865505247E-5"/>
    <n v="7.7556962584808509E-4"/>
    <n v="7.2509345430827818E-4"/>
    <n v="5.4374092739488335E-4"/>
    <n v="5.0333559526617624E-4"/>
    <n v="5.8631490398045028E-4"/>
    <n v="6.4647347816432373E-4"/>
    <n v="2.2647710101496513E-4"/>
    <n v="5.3869716067844557E-4"/>
    <n v="3.6839621629069667E-4"/>
    <n v="4.7290781220852413E-4"/>
    <n v="4.671178299176998E-4"/>
    <n v="2.3300095699688205E-4"/>
    <n v="2.2717309205054424E-4"/>
    <n v="1.5708981694538692E-4"/>
    <n v="5.3673179922720539E-4"/>
  </r>
  <r>
    <x v="121"/>
    <n v="2.6966853065580617E-4"/>
    <n v="1.8631546709777134E-4"/>
    <n v="1.7674212804226637E-4"/>
    <n v="3.1184490828723636E-4"/>
    <n v="9.0194617328964542E-5"/>
    <n v="2.5126652584939814E-4"/>
    <n v="1.7491212044212548E-4"/>
    <n v="1.9662135913620438E-4"/>
    <n v="3.6206819342329171E-4"/>
    <n v="2.4638780284031293E-4"/>
    <n v="2.5095362011873928E-4"/>
    <n v="3.1107191058765086E-4"/>
    <n v="4.0913436659149134E-4"/>
    <n v="2.2864423117171571E-4"/>
    <n v="7.8703509253461932E-5"/>
    <n v="1.0366004201918561E-4"/>
    <n v="1.7224544289221462E-4"/>
    <n v="2.4626418805810668E-4"/>
    <n v="1.43293611598549E-4"/>
    <n v="1.5639181304602845E-4"/>
    <n v="1.3005803362316012E-4"/>
    <n v="1.5359839332443683E-7"/>
    <n v="2.0439072820259115E-4"/>
  </r>
  <r>
    <x v="122"/>
    <n v="1.7997491149733728E-5"/>
    <n v="1.5174297313755064E-5"/>
    <n v="1.1897394094023862E-5"/>
    <n v="1.4308837736622196E-5"/>
    <n v="8.5627030360921095E-6"/>
    <n v="1.2589478348943556E-5"/>
    <n v="9.8603611357265957E-6"/>
    <n v="1.2268377547681043E-5"/>
    <n v="1.5884328935446087E-5"/>
    <n v="1.5475737751565571E-5"/>
    <n v="1.3107888642653515E-5"/>
    <n v="8.6796650173725019E-6"/>
    <n v="7.001645824371591E-6"/>
    <n v="2.1812177374482947E-5"/>
    <n v="4.798398873194312E-6"/>
    <n v="3.9045241732601116E-5"/>
    <n v="5.8810351912500559E-5"/>
    <n v="3.2041947522252899E-5"/>
    <n v="2.403106778106507E-5"/>
    <n v="1.1805019603000648E-5"/>
    <n v="1.6881591525445952E-5"/>
    <n v="2.5531035228197631E-5"/>
    <n v="1.8071138094851296E-5"/>
  </r>
  <r>
    <x v="123"/>
    <n v="0"/>
    <n v="0"/>
    <n v="0"/>
    <n v="0"/>
    <n v="1.2180231914782518E-8"/>
    <n v="0"/>
    <n v="0"/>
    <n v="0"/>
    <n v="0"/>
    <n v="2.4237647222498934E-8"/>
    <n v="2.425141284487237E-8"/>
    <n v="0"/>
    <n v="0"/>
    <n v="0"/>
    <n v="0"/>
    <n v="2.4456775278798065E-8"/>
    <n v="2.4914362174327712E-8"/>
    <n v="2.3412878224447885E-5"/>
    <n v="2.7354249496919269E-5"/>
    <n v="2.3745871021516995E-5"/>
    <n v="1.3062116140428447E-5"/>
    <n v="1.3723234510123321E-5"/>
    <n v="4.6094722646759626E-6"/>
  </r>
  <r>
    <x v="124"/>
    <n v="5.805721294696417E-5"/>
    <n v="6.0208877193435216E-5"/>
    <n v="3.3144482112347216E-5"/>
    <n v="2.6765083193886152E-5"/>
    <n v="2.3191161565745915E-5"/>
    <n v="1.667649740715132E-5"/>
    <n v="2.5816659820880226E-5"/>
    <n v="2.740988303884075E-5"/>
    <n v="2.2814791293245601E-5"/>
    <n v="3.7568353194873349E-5"/>
    <n v="3.0690162955185986E-5"/>
    <n v="3.7789926152560276E-5"/>
    <n v="5.2585277493457471E-5"/>
    <n v="7.0332397731791746E-5"/>
    <n v="5.0084051343112139E-5"/>
    <n v="6.1863413067719705E-5"/>
    <n v="9.2943028091329523E-5"/>
    <n v="8.8665552107561281E-5"/>
    <n v="9.0792300460762858E-5"/>
    <n v="1.011576575185997E-4"/>
    <n v="8.6868581192577567E-5"/>
    <n v="7.1768152208418783E-5"/>
    <n v="5.3054250095020313E-5"/>
  </r>
  <r>
    <x v="125"/>
    <n v="6.1387360969227829E-5"/>
    <n v="7.1879535465317628E-5"/>
    <n v="6.0437786801404002E-5"/>
    <n v="7.020349690199647E-5"/>
    <n v="4.9366479950613542E-5"/>
    <n v="4.6161420612793043E-5"/>
    <n v="5.7802117002535217E-5"/>
    <n v="6.2020770290450802E-5"/>
    <n v="1.1558848058287999E-4"/>
    <n v="1.115901278123851E-4"/>
    <n v="1.2734416884842482E-4"/>
    <n v="1.4019783396592309E-4"/>
    <n v="1.9266681652133633E-4"/>
    <n v="2.1248300315611612E-4"/>
    <n v="2.6796554725189712E-4"/>
    <n v="2.810205763410292E-4"/>
    <n v="3.4314551022701558E-4"/>
    <n v="4.0125172234793297E-4"/>
    <n v="3.980378099959694E-4"/>
    <n v="3.1708085080109903E-4"/>
    <n v="2.444219408245496E-4"/>
    <n v="2.491276229532105E-7"/>
    <n v="1.6510465837699321E-4"/>
  </r>
  <r>
    <x v="126"/>
    <n v="8.8150977059920299E-7"/>
    <n v="8.0571490161531313E-7"/>
    <n v="1.3043249672751569E-6"/>
    <n v="1.8038398509540758E-6"/>
    <n v="1.5103487574330322E-6"/>
    <n v="1.3136846972810668E-6"/>
    <n v="1.4329096231720916E-6"/>
    <n v="1.5153628393874806E-6"/>
    <n v="2.2657280785113794E-6"/>
    <n v="2.1813882500249043E-7"/>
    <n v="3.3345692661699507E-6"/>
    <n v="2.913453991845315E-6"/>
    <n v="5.0324329362670817E-6"/>
    <n v="8.1110609332248142E-6"/>
    <n v="5.6164465182427068E-6"/>
    <n v="4.1821085726744698E-6"/>
    <n v="3.4008104367957327E-6"/>
    <n v="3.5685056029827632E-6"/>
    <n v="7.4151592017940717E-6"/>
    <n v="6.6804556539993208E-6"/>
    <n v="3.4032505033168778E-6"/>
    <n v="4.1824345459298112E-6"/>
    <n v="3.2223750215670095E-6"/>
  </r>
  <r>
    <x v="127"/>
    <n v="7.1377805036018794E-6"/>
    <n v="8.6919546962136809E-6"/>
    <n v="9.6300628424988228E-6"/>
    <n v="1.1481196889180672E-5"/>
    <n v="7.1985170616364679E-6"/>
    <n v="1.0108073920745986E-5"/>
    <n v="8.548884531467394E-6"/>
    <n v="1.2923014294296435E-5"/>
    <n v="8.650961754316176E-6"/>
    <n v="1.4857677747391848E-5"/>
    <n v="2.5088086588020466E-5"/>
    <n v="2.8661103644778289E-5"/>
    <n v="3.4740805149399317E-5"/>
    <n v="5.7276756109543993E-5"/>
    <n v="4.6152538780342241E-5"/>
    <n v="5.4599750809916684E-5"/>
    <n v="7.6574292142796217E-5"/>
    <n v="8.3679591317331007E-5"/>
    <n v="8.9440707897225143E-5"/>
    <n v="1.1276510357175933E-4"/>
    <n v="6.1711459666260356E-5"/>
    <n v="6.1124159363994514E-5"/>
    <n v="3.7774658149214403E-5"/>
  </r>
  <r>
    <x v="128"/>
    <n v="2.6567725030559313E-6"/>
    <n v="4.358185149646466E-6"/>
    <n v="1.7675431799523156E-6"/>
    <n v="1.8647803864592811E-6"/>
    <n v="1.3763662063704245E-6"/>
    <n v="1.4231584220544889E-6"/>
    <n v="2.2829407555623154E-6"/>
    <n v="1.2729047850854836E-6"/>
    <n v="1.7810803611827421E-6"/>
    <n v="2.9206364903111216E-6"/>
    <n v="2.0613700918141514E-6"/>
    <n v="2.7799206838857381E-6"/>
    <n v="3.0389087779390586E-6"/>
    <n v="1.8998881465211277E-6"/>
    <n v="2.8936909235293945E-6"/>
    <n v="2.7758439941435804E-6"/>
    <n v="9.841173058859446E-7"/>
    <n v="8.9523485510368979E-7"/>
    <n v="1.3267926999865647E-6"/>
    <n v="1.0125644429352021E-6"/>
    <n v="5.7536968940968801E-7"/>
    <n v="7.516259183989805E-7"/>
    <n v="1.940895262237895E-6"/>
  </r>
  <r>
    <x v="129"/>
    <n v="5.8767318039946859E-7"/>
    <n v="2.0753262617364125E-7"/>
    <n v="4.0226844785121665E-7"/>
    <n v="3.0470267752602635E-7"/>
    <n v="3.0450579786956293E-7"/>
    <n v="4.1356740469959508E-7"/>
    <n v="6.6788160402089013E-7"/>
    <n v="3.3944127602279567E-7"/>
    <n v="6.1792583959401253E-7"/>
    <n v="1.4542588333499361E-7"/>
    <n v="1.2816871688515048E-5"/>
    <n v="1.8913172163729172E-5"/>
    <n v="1.727315749380561E-5"/>
    <n v="0"/>
    <n v="0"/>
    <n v="7.3370325836394202E-8"/>
    <n v="9.9657448697310848E-8"/>
    <n v="2.9841161836789661E-7"/>
    <n v="6.3239652055434394E-7"/>
    <n v="3.3464020004321921E-6"/>
    <n v="1.1935860578179697E-5"/>
    <n v="5.5280873998376633E-6"/>
    <n v="3.4049232716112516E-6"/>
  </r>
  <r>
    <x v="130"/>
    <n v="1.4446965684820271E-6"/>
    <n v="7.3246809237755737E-7"/>
    <n v="3.1937676768793564E-6"/>
    <n v="1.8891566006613633E-6"/>
    <n v="2.5822091659338938E-6"/>
    <n v="2.3840944506211951E-6"/>
    <n v="3.5944173598215176E-6"/>
    <n v="3.6368708145299534E-6"/>
    <n v="8.7963560695147664E-6"/>
    <n v="1.5390905986286823E-5"/>
    <n v="1.2319717725195164E-5"/>
    <n v="1.6072554521679989E-5"/>
    <n v="2.2123255903396348E-5"/>
    <n v="2.5818992760415324E-5"/>
    <n v="2.1464593432762345E-5"/>
    <n v="2.5887496632607754E-5"/>
    <n v="1.8810343441617421E-5"/>
    <n v="5.5566730103588741E-5"/>
    <n v="6.8695622036687559E-5"/>
    <n v="8.9797178402741332E-5"/>
    <n v="8.7860175763687881E-5"/>
    <n v="8.0363358275271649E-5"/>
    <n v="2.5837498262943637E-5"/>
  </r>
  <r>
    <x v="131"/>
    <n v="5.4604633012117297E-6"/>
    <n v="3.6135092557292831E-6"/>
    <n v="2.3039011104206045E-6"/>
    <n v="2.4619976344102926E-6"/>
    <n v="6.8331101041929923E-6"/>
    <n v="2.8463168441089779E-6"/>
    <n v="1.0200373588682685E-6"/>
    <n v="2.2306140995783713E-6"/>
    <n v="3.8650655456958828E-6"/>
    <n v="4.0476870861573221E-6"/>
    <n v="1.5884675413391401E-6"/>
    <n v="2.9498721667433815E-6"/>
    <n v="2.1515474147808537E-6"/>
    <n v="3.7145249018522047E-6"/>
    <n v="8.4612987763960773E-6"/>
    <n v="2.27448010092822E-6"/>
    <n v="2.0305205172077082E-6"/>
    <n v="3.4939026983907892E-6"/>
    <n v="3.3851813747320764E-6"/>
    <n v="5.8654647609051335E-6"/>
    <n v="4.8110699561278167E-6"/>
    <n v="3.1398566591183218E-6"/>
    <n v="3.5704040549497935E-6"/>
  </r>
  <r>
    <x v="132"/>
    <n v="3.8198756725965461E-6"/>
    <n v="1.8311702309438934E-6"/>
    <n v="1.1580455316928965E-6"/>
    <n v="1.6941468870447063E-6"/>
    <n v="1.6199708446660748E-6"/>
    <n v="1.4474859164485828E-6"/>
    <n v="2.4772335858229378E-6"/>
    <n v="1.4426254230968815E-6"/>
    <n v="2.5201681301089139E-6"/>
    <n v="2.3025764861373987E-6"/>
    <n v="2.3160099266853112E-6"/>
    <n v="2.6828055508242278E-6"/>
    <n v="3.950581411320776E-6"/>
    <n v="5.6144130483733322E-6"/>
    <n v="5.0792211991064474E-6"/>
    <n v="7.2147487072454298E-6"/>
    <n v="1.0974776537791357E-5"/>
    <n v="9.4994365180447078E-6"/>
    <n v="8.8535512877608146E-6"/>
    <n v="7.9770320748309826E-6"/>
    <n v="8.8631415985662579E-6"/>
    <n v="4.5218785090777379E-6"/>
    <n v="4.4482225035539198E-6"/>
  </r>
  <r>
    <x v="133"/>
    <n v="2.5955565467643197E-6"/>
    <n v="7.5688369545680926E-7"/>
    <n v="4.9978807157272376E-7"/>
    <n v="5.1190049824372423E-7"/>
    <n v="3.53226725528693E-7"/>
    <n v="1.9461995515275064E-7"/>
    <n v="4.1287226430382296E-7"/>
    <n v="1.4547483258119814E-7"/>
    <n v="6.0580964666079664E-8"/>
    <n v="2.4237647222498934E-8"/>
    <n v="1.2125706422436185E-7"/>
    <n v="2.4278783265377625E-8"/>
    <n v="2.1880143201161222E-7"/>
    <n v="1.3396647187007951E-7"/>
    <n v="1.7093532881608238E-7"/>
    <n v="3.6685162918197101E-8"/>
    <n v="2.9897234609193253E-7"/>
    <n v="3.7301452295987077E-8"/>
    <n v="3.7199795326726111E-8"/>
    <n v="1.6052850924582472E-7"/>
    <n v="9.7935266282500081E-8"/>
    <n v="2.4245997367709049E-8"/>
    <n v="3.1442040050950059E-7"/>
  </r>
  <r>
    <x v="134"/>
    <n v="0"/>
    <n v="0"/>
    <n v="0"/>
    <n v="0"/>
    <n v="0"/>
    <n v="0"/>
    <n v="0"/>
    <n v="8.4860319005698916E-8"/>
    <n v="9.6929543465727452E-8"/>
    <n v="3.1508941389248615E-7"/>
    <n v="1.4550847706923421E-7"/>
    <n v="3.3990296571528674E-7"/>
    <n v="4.2544722891146822E-7"/>
    <n v="2.5575417357015179E-7"/>
    <n v="2.1977399419210591E-7"/>
    <n v="3.9130840446076904E-7"/>
    <n v="7.4743086522983133E-8"/>
    <n v="8.7036722023969839E-8"/>
    <n v="7.4399590653452222E-8"/>
    <n v="4.939338746025376E-8"/>
    <n v="3.6725724855937532E-8"/>
    <n v="4.8491994735418099E-8"/>
    <n v="1.2024386484249741E-7"/>
  </r>
  <r>
    <x v="135"/>
    <n v="1.1508599782822927E-6"/>
    <n v="1.9044170401816491E-6"/>
    <n v="2.157621674838344E-6"/>
    <n v="1.1822463888009821E-6"/>
    <n v="8.0389530637564615E-7"/>
    <n v="2.1529832538773039E-6"/>
    <n v="7.5045605688165476E-6"/>
    <n v="1.7044801217430382E-5"/>
    <n v="1.5314867867584939E-5"/>
    <n v="2.8115670778098764E-5"/>
    <n v="5.9743355543343085E-5"/>
    <n v="7.8699675954721572E-5"/>
    <n v="6.0060993087187555E-5"/>
    <n v="7.0052286017881579E-5"/>
    <n v="4.9290423030751756E-5"/>
    <n v="6.3636529275432576E-5"/>
    <n v="9.0725649857814354E-5"/>
    <n v="5.5815406452228658E-5"/>
    <n v="3.8836586321102061E-5"/>
    <n v="3.7082085635785506E-5"/>
    <n v="3.0078368657012838E-5"/>
    <n v="1.8463326995510441E-5"/>
    <n v="3.3173482313775394E-5"/>
  </r>
  <r>
    <x v="136"/>
    <n v="0"/>
    <n v="0"/>
    <n v="0"/>
    <n v="0"/>
    <n v="0"/>
    <n v="0"/>
    <n v="0"/>
    <n v="0"/>
    <n v="0"/>
    <n v="0"/>
    <n v="0"/>
    <n v="0"/>
    <n v="0"/>
    <n v="0"/>
    <n v="0"/>
    <n v="0"/>
    <n v="0"/>
    <n v="0"/>
    <n v="0"/>
    <n v="0"/>
    <n v="0"/>
    <n v="0"/>
    <n v="0"/>
  </r>
  <r>
    <x v="137"/>
    <n v="1.2243191258322264E-8"/>
    <n v="2.4415603079251911E-8"/>
    <n v="2.4379905930376767E-8"/>
    <n v="1.0969296390936948E-7"/>
    <n v="1.5834301489217274E-7"/>
    <n v="8.2713480939919016E-7"/>
    <n v="4.2501556619511191E-7"/>
    <n v="4.0005578959829491E-7"/>
    <n v="2.0718689915799244E-6"/>
    <n v="6.9077294584121968E-7"/>
    <n v="2.0613700918141516E-7"/>
    <n v="2.4278783265377625E-8"/>
    <n v="2.4311270223512469E-8"/>
    <n v="9.7430161360057832E-8"/>
    <n v="4.2733832204020597E-7"/>
    <n v="4.8913550557596131E-8"/>
    <n v="3.9862979478924339E-7"/>
    <n v="1.2433817431995691E-8"/>
    <n v="2.4799863551150743E-8"/>
    <n v="1.234834686506344E-8"/>
    <n v="9.1814312139843824E-7"/>
    <n v="2.4245997367709049E-8"/>
    <n v="3.1649694635068185E-7"/>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8">
  <r>
    <x v="0"/>
    <n v="-408"/>
    <n v="-1697"/>
    <n v="-2462"/>
    <n v="-3093"/>
    <n v="-1779"/>
    <n v="-985"/>
    <n v="-1299"/>
    <n v="-2149"/>
    <n v="-1976"/>
    <n v="-2737"/>
    <n v="-1888"/>
    <n v="-1081"/>
    <n v="-1765"/>
    <n v="-3337"/>
    <n v="-1775"/>
    <n v="-2352"/>
    <n v="-2153"/>
    <n v="-2873"/>
    <n v="-8391"/>
    <n v="-8163"/>
    <n v="-7956"/>
    <n v="-12002"/>
    <n v="-72321"/>
  </r>
  <r>
    <x v="1"/>
    <n v="-5431"/>
    <n v="-4120"/>
    <n v="-2765"/>
    <n v="-2949"/>
    <n v="-2377"/>
    <n v="-3542"/>
    <n v="-2994"/>
    <n v="-3244"/>
    <n v="-4080"/>
    <n v="-5507"/>
    <n v="-8348"/>
    <n v="-8475"/>
    <n v="-11185"/>
    <n v="-12748"/>
    <n v="-8367"/>
    <n v="-7968"/>
    <n v="-8828"/>
    <n v="-8882"/>
    <n v="-8309"/>
    <n v="-7340"/>
    <n v="-7916"/>
    <n v="-7291"/>
    <n v="-142666"/>
  </r>
  <r>
    <x v="2"/>
    <n v="-564"/>
    <n v="-393"/>
    <n v="-170"/>
    <n v="-158"/>
    <n v="-122"/>
    <n v="-201"/>
    <n v="-246"/>
    <n v="-271"/>
    <n v="199"/>
    <n v="-185"/>
    <n v="-829"/>
    <n v="-759"/>
    <n v="-556"/>
    <n v="-800"/>
    <n v="-806"/>
    <n v="-798"/>
    <n v="-732"/>
    <n v="-891"/>
    <n v="-872"/>
    <n v="-2077"/>
    <n v="-1462"/>
    <n v="-3423"/>
    <n v="-16116"/>
  </r>
  <r>
    <x v="3"/>
    <n v="-183"/>
    <n v="-200"/>
    <n v="-154"/>
    <n v="-144"/>
    <n v="-147"/>
    <n v="-175"/>
    <n v="-200"/>
    <n v="-319"/>
    <n v="-471"/>
    <n v="-487"/>
    <n v="-617"/>
    <n v="-510"/>
    <n v="-945"/>
    <n v="-725"/>
    <n v="-319"/>
    <n v="-484"/>
    <n v="-546"/>
    <n v="-569"/>
    <n v="-948"/>
    <n v="-1262"/>
    <n v="-1206"/>
    <n v="-1052"/>
    <n v="-11663"/>
  </r>
  <r>
    <x v="4"/>
    <n v="-69"/>
    <n v="-59"/>
    <n v="-126"/>
    <n v="-49"/>
    <n v="-51"/>
    <n v="-58"/>
    <n v="-97"/>
    <n v="-152"/>
    <n v="-5"/>
    <n v="-23"/>
    <n v="-13"/>
    <n v="-15"/>
    <n v="-16"/>
    <n v="-11"/>
    <n v="-16"/>
    <n v="-33"/>
    <n v="0"/>
    <n v="-17"/>
    <n v="-23"/>
    <n v="-20"/>
    <n v="-42"/>
    <n v="-5"/>
    <n v="-900"/>
  </r>
  <r>
    <x v="5"/>
    <n v="-12142"/>
    <n v="-13125"/>
    <n v="-17275"/>
    <n v="-25291"/>
    <n v="-11930"/>
    <n v="-7752"/>
    <n v="-7896"/>
    <n v="-9883"/>
    <n v="-7270"/>
    <n v="-10889"/>
    <n v="-16601"/>
    <n v="-18625"/>
    <n v="-23807"/>
    <n v="-34029"/>
    <n v="-23750"/>
    <n v="-25776"/>
    <n v="-29999"/>
    <n v="-39925"/>
    <n v="-38805"/>
    <n v="-43588"/>
    <n v="-44592"/>
    <n v="-38672"/>
    <n v="-501622"/>
  </r>
  <r>
    <x v="6"/>
    <n v="-885"/>
    <n v="-1288"/>
    <n v="-953"/>
    <n v="-80"/>
    <n v="-315"/>
    <n v="-287"/>
    <n v="-449"/>
    <n v="-724"/>
    <n v="-1499"/>
    <n v="-303"/>
    <n v="-501"/>
    <n v="-85"/>
    <n v="-505"/>
    <n v="-137"/>
    <n v="-91"/>
    <n v="-518"/>
    <n v="-333"/>
    <n v="-352"/>
    <n v="-4815"/>
    <n v="-13230"/>
    <n v="-2149"/>
    <n v="-218"/>
    <n v="-29717"/>
  </r>
  <r>
    <x v="7"/>
    <n v="-1605"/>
    <n v="-1568"/>
    <n v="-1400"/>
    <n v="-1623"/>
    <n v="-1355"/>
    <n v="-1550"/>
    <n v="-1604"/>
    <n v="-1585"/>
    <n v="-1830"/>
    <n v="-2186"/>
    <n v="-6362"/>
    <n v="-3700"/>
    <n v="-15204"/>
    <n v="-12435"/>
    <n v="-4808"/>
    <n v="-6083"/>
    <n v="-11311"/>
    <n v="-8449"/>
    <n v="-10398"/>
    <n v="-6468"/>
    <n v="-8436"/>
    <n v="-6464"/>
    <n v="-116424"/>
  </r>
  <r>
    <x v="8"/>
    <n v="-3617"/>
    <n v="-5033"/>
    <n v="-2279"/>
    <n v="-2817"/>
    <n v="-2000"/>
    <n v="-1682"/>
    <n v="-1201"/>
    <n v="-1464"/>
    <n v="-2843"/>
    <n v="-1580"/>
    <n v="-2488"/>
    <n v="-3218"/>
    <n v="-4913"/>
    <n v="-4879"/>
    <n v="-4965"/>
    <n v="-5940"/>
    <n v="-10576"/>
    <n v="-9609"/>
    <n v="-10871"/>
    <n v="-9800"/>
    <n v="-8594"/>
    <n v="-7052"/>
    <n v="-107421"/>
  </r>
  <r>
    <x v="9"/>
    <n v="262"/>
    <n v="464"/>
    <n v="-878"/>
    <n v="-1575"/>
    <n v="68"/>
    <n v="17"/>
    <n v="-94"/>
    <n v="-288"/>
    <n v="-142"/>
    <n v="-668"/>
    <n v="-315"/>
    <n v="714"/>
    <n v="2161"/>
    <n v="980"/>
    <n v="-314"/>
    <n v="-355"/>
    <n v="-2166"/>
    <n v="-5436"/>
    <n v="-4411"/>
    <n v="-4874"/>
    <n v="-1293"/>
    <n v="-1221"/>
    <n v="-19364"/>
  </r>
  <r>
    <x v="10"/>
    <n v="-5283"/>
    <n v="-6310"/>
    <n v="-7489"/>
    <n v="-8386"/>
    <n v="-5071"/>
    <n v="-5726"/>
    <n v="-5460"/>
    <n v="-5693"/>
    <n v="-5260"/>
    <n v="-6833"/>
    <n v="-7657"/>
    <n v="-9637"/>
    <n v="-8830"/>
    <n v="-9731"/>
    <n v="-7636"/>
    <n v="-10276"/>
    <n v="-10205"/>
    <n v="-13877"/>
    <n v="-11989"/>
    <n v="-11192"/>
    <n v="-11650"/>
    <n v="-8459"/>
    <n v="-182650"/>
  </r>
  <r>
    <x v="11"/>
    <n v="-1051"/>
    <n v="-2871"/>
    <n v="-2914"/>
    <n v="-199"/>
    <n v="-368"/>
    <n v="-1171"/>
    <n v="-543"/>
    <n v="-596"/>
    <n v="-236"/>
    <n v="-321"/>
    <n v="-443"/>
    <n v="-671"/>
    <n v="-14402"/>
    <n v="-1185"/>
    <n v="-787"/>
    <n v="-953"/>
    <n v="-1007"/>
    <n v="-2018"/>
    <n v="-2966"/>
    <n v="-4144"/>
    <n v="-3783"/>
    <n v="-2765"/>
    <n v="-45394"/>
  </r>
  <r>
    <x v="12"/>
    <n v="-33"/>
    <n v="-43"/>
    <n v="-63"/>
    <n v="-70"/>
    <n v="-61"/>
    <n v="-116"/>
    <n v="-134"/>
    <n v="-62"/>
    <n v="-51"/>
    <n v="-19"/>
    <n v="2"/>
    <n v="23"/>
    <n v="-87"/>
    <n v="-108"/>
    <n v="-87"/>
    <n v="-196"/>
    <n v="-238"/>
    <n v="-375"/>
    <n v="-380"/>
    <n v="-950"/>
    <n v="-1468"/>
    <n v="-974"/>
    <n v="-5490"/>
  </r>
  <r>
    <x v="13"/>
    <n v="-11618"/>
    <n v="-12045"/>
    <n v="-13113"/>
    <n v="-12158"/>
    <n v="-9167"/>
    <n v="-13265"/>
    <n v="-12554"/>
    <n v="-12627"/>
    <n v="-11315"/>
    <n v="-9377"/>
    <n v="-9821"/>
    <n v="-6677"/>
    <n v="-4052"/>
    <n v="-8021"/>
    <n v="-11407"/>
    <n v="-12592"/>
    <n v="-13438"/>
    <n v="-8640"/>
    <n v="-5618"/>
    <n v="-3827"/>
    <n v="-2607"/>
    <n v="-2744"/>
    <n v="-206683"/>
  </r>
  <r>
    <x v="14"/>
    <n v="-0.21199999999999999"/>
    <n v="-26908"/>
    <n v="-26323"/>
    <n v="-4089"/>
    <n v="-10631"/>
    <n v="-5064"/>
    <n v="-11482"/>
    <n v="-5248"/>
    <n v="-6757"/>
    <n v="-16311"/>
    <n v="-35237"/>
    <n v="-25031"/>
    <n v="-63995"/>
    <n v="-113869"/>
    <n v="-108464"/>
    <n v="-44753"/>
    <n v="-107751"/>
    <n v="-104291"/>
    <n v="-56759"/>
    <n v="-39335"/>
    <n v="-36059"/>
    <n v="-23859"/>
    <n v="-872216.21200000006"/>
  </r>
  <r>
    <x v="15"/>
    <n v="-2332"/>
    <n v="-2038"/>
    <n v="-1893"/>
    <n v="-1783"/>
    <n v="-1129"/>
    <n v="-1996"/>
    <n v="-1409"/>
    <n v="-1025"/>
    <n v="-1773"/>
    <n v="-1939"/>
    <n v="-1551"/>
    <n v="-2659"/>
    <n v="-3301"/>
    <n v="-3235"/>
    <n v="-3028"/>
    <n v="-4814"/>
    <n v="-5618"/>
    <n v="-8352"/>
    <n v="-6103"/>
    <n v="-6843"/>
    <n v="-3614"/>
    <n v="-2857"/>
    <n v="-69292"/>
  </r>
  <r>
    <x v="16"/>
    <n v="-155"/>
    <n v="-145"/>
    <n v="-333"/>
    <n v="-19"/>
    <n v="68"/>
    <n v="3"/>
    <n v="-4"/>
    <n v="3"/>
    <n v="12"/>
    <n v="38"/>
    <n v="-2"/>
    <n v="61"/>
    <n v="-9"/>
    <n v="11"/>
    <n v="4"/>
    <n v="-15"/>
    <n v="-154"/>
    <n v="-224"/>
    <n v="-259"/>
    <n v="-175"/>
    <n v="-177"/>
    <n v="-80"/>
    <n v="-1551"/>
  </r>
  <r>
    <x v="17"/>
    <n v="43071"/>
    <n v="75069"/>
    <n v="116179"/>
    <n v="141113"/>
    <n v="125314"/>
    <n v="139564"/>
    <n v="169991"/>
    <n v="110591"/>
    <n v="18450"/>
    <n v="23102"/>
    <n v="18767"/>
    <n v="27530"/>
    <n v="48387"/>
    <n v="46937"/>
    <n v="53552"/>
    <n v="0"/>
    <n v="0"/>
    <n v="50722"/>
    <n v="32049"/>
    <n v="64926"/>
    <n v="34366"/>
    <n v="28934"/>
    <n v="1368614"/>
  </r>
  <r>
    <x v="18"/>
    <n v="0"/>
    <n v="0"/>
    <n v="0"/>
    <n v="485"/>
    <n v="21"/>
    <n v="0"/>
    <n v="0"/>
    <n v="0"/>
    <n v="0"/>
    <n v="0"/>
    <n v="500"/>
    <n v="1573"/>
    <n v="1947"/>
    <n v="803"/>
    <n v="123"/>
    <n v="1404"/>
    <n v="1009"/>
    <n v="191"/>
    <n v="830"/>
    <n v="456"/>
    <n v="1754"/>
    <n v="6036"/>
    <n v="17132"/>
  </r>
  <r>
    <x v="19"/>
    <n v="594028"/>
    <n v="427011"/>
    <n v="539777"/>
    <n v="462721"/>
    <n v="265563"/>
    <n v="215795"/>
    <n v="157517"/>
    <n v="142700"/>
    <n v="136738"/>
    <n v="140397"/>
    <n v="209101"/>
    <n v="211159"/>
    <n v="249008"/>
    <n v="225068"/>
    <n v="104662"/>
    <n v="94239"/>
    <n v="162382"/>
    <n v="128375"/>
    <n v="153046"/>
    <n v="223219"/>
    <n v="227320"/>
    <n v="243312"/>
    <n v="5313138"/>
  </r>
  <r>
    <x v="20"/>
    <n v="-850"/>
    <n v="-1499"/>
    <n v="-1767"/>
    <n v="-1830"/>
    <n v="-1534"/>
    <n v="-1644"/>
    <n v="-2475"/>
    <n v="-1709"/>
    <n v="-1678"/>
    <n v="-2880"/>
    <n v="-3350"/>
    <n v="-4006"/>
    <n v="-2567"/>
    <n v="1192"/>
    <n v="-1903"/>
    <n v="-2318"/>
    <n v="-3037"/>
    <n v="-4405"/>
    <n v="-4377"/>
    <n v="-3626"/>
    <n v="-2704"/>
    <n v="-1556"/>
    <n v="-50523"/>
  </r>
  <r>
    <x v="21"/>
    <n v="740"/>
    <n v="399"/>
    <n v="151"/>
    <n v="-268"/>
    <n v="197"/>
    <n v="0"/>
    <n v="-6"/>
    <n v="0"/>
    <n v="0"/>
    <n v="313"/>
    <n v="502"/>
    <n v="368"/>
    <n v="40"/>
    <n v="104"/>
    <n v="0"/>
    <n v="0"/>
    <n v="514"/>
    <n v="0"/>
    <n v="0"/>
    <n v="0"/>
    <n v="0"/>
    <n v="0"/>
    <n v="3054"/>
  </r>
  <r>
    <x v="22"/>
    <n v="-725"/>
    <n v="-1184"/>
    <n v="-1744"/>
    <n v="-1717"/>
    <n v="-1327"/>
    <n v="-2898"/>
    <n v="-1695"/>
    <n v="-1486"/>
    <n v="-1524"/>
    <n v="-2559"/>
    <n v="-2149"/>
    <n v="-3525"/>
    <n v="-2129"/>
    <n v="-2153"/>
    <n v="-2616"/>
    <n v="-1788"/>
    <n v="-3048"/>
    <n v="-2372"/>
    <n v="-2831"/>
    <n v="-4368"/>
    <n v="-2011"/>
    <n v="-2138"/>
    <n v="-47987"/>
  </r>
  <r>
    <x v="23"/>
    <n v="1641"/>
    <n v="705"/>
    <n v="1100"/>
    <n v="3"/>
    <n v="-69"/>
    <n v="-248"/>
    <n v="259"/>
    <n v="399"/>
    <n v="427"/>
    <n v="385"/>
    <n v="465"/>
    <n v="448"/>
    <n v="475"/>
    <n v="347"/>
    <n v="568"/>
    <n v="41"/>
    <n v="-58"/>
    <n v="449"/>
    <n v="505"/>
    <n v="-314"/>
    <n v="216"/>
    <n v="89"/>
    <n v="7833"/>
  </r>
  <r>
    <x v="24"/>
    <n v="9114"/>
    <n v="7357"/>
    <n v="6519"/>
    <n v="4495"/>
    <n v="3822"/>
    <n v="3432"/>
    <n v="3415"/>
    <n v="5249"/>
    <n v="6072"/>
    <n v="8412"/>
    <n v="11409"/>
    <n v="9572"/>
    <n v="7902"/>
    <n v="5980"/>
    <n v="4400"/>
    <n v="5753"/>
    <n v="4139"/>
    <n v="2568"/>
    <n v="2635"/>
    <n v="2232"/>
    <n v="2167"/>
    <n v="1926"/>
    <n v="118570"/>
  </r>
  <r>
    <x v="25"/>
    <n v="-418"/>
    <n v="-563"/>
    <n v="-895"/>
    <n v="-747"/>
    <n v="-712"/>
    <n v="-644"/>
    <n v="-540"/>
    <n v="-526"/>
    <n v="-589"/>
    <n v="-439"/>
    <n v="-185"/>
    <n v="-306"/>
    <n v="-472"/>
    <n v="-766"/>
    <n v="-588"/>
    <n v="-653"/>
    <n v="-416"/>
    <n v="-369"/>
    <n v="-675"/>
    <n v="-701"/>
    <n v="-553"/>
    <n v="-416"/>
    <n v="-12173"/>
  </r>
  <r>
    <x v="26"/>
    <n v="-198"/>
    <n v="-70"/>
    <n v="-75"/>
    <n v="-334"/>
    <n v="-298"/>
    <n v="-388"/>
    <n v="-415"/>
    <n v="-697"/>
    <n v="-788"/>
    <n v="-1082"/>
    <n v="-904"/>
    <n v="-819"/>
    <n v="-1212"/>
    <n v="-2735"/>
    <n v="-1161"/>
    <n v="-2551"/>
    <n v="-3649"/>
    <n v="-3585"/>
    <n v="-4885"/>
    <n v="-6518"/>
    <n v="-8054"/>
    <n v="-9012"/>
    <n v="-49430"/>
  </r>
  <r>
    <x v="27"/>
    <n v="-1775"/>
    <n v="-2591"/>
    <n v="-3869"/>
    <n v="-5327"/>
    <n v="-926"/>
    <n v="-1085"/>
    <n v="-1529"/>
    <n v="-1313"/>
    <n v="-3209"/>
    <n v="-1251"/>
    <n v="-1264"/>
    <n v="-1863"/>
    <n v="-2401"/>
    <n v="-3308"/>
    <n v="-3290"/>
    <n v="-5733"/>
    <n v="-8361"/>
    <n v="-7402"/>
    <n v="-5861"/>
    <n v="-6000"/>
    <n v="-10884"/>
    <n v="-7558"/>
    <n v="-86800"/>
  </r>
  <r>
    <x v="28"/>
    <n v="-10117"/>
    <n v="-12151"/>
    <n v="-12765"/>
    <n v="-13988"/>
    <n v="-8960"/>
    <n v="-10366"/>
    <n v="-10013"/>
    <n v="-13289"/>
    <n v="-8751"/>
    <n v="-10911"/>
    <n v="-14436"/>
    <n v="-12284"/>
    <n v="-14413"/>
    <n v="-23937"/>
    <n v="-13633"/>
    <n v="-21937"/>
    <n v="-24347"/>
    <n v="-30036"/>
    <n v="-20518"/>
    <n v="-26392"/>
    <n v="-50848"/>
    <n v="-15211"/>
    <n v="-379303"/>
  </r>
  <r>
    <x v="29"/>
    <n v="0"/>
    <n v="0"/>
    <n v="0"/>
    <n v="0"/>
    <n v="0"/>
    <n v="0"/>
    <n v="0"/>
    <n v="0"/>
    <n v="0"/>
    <n v="-17"/>
    <n v="-31"/>
    <n v="-74"/>
    <n v="-133"/>
    <n v="-35"/>
    <n v="-30"/>
    <n v="-127"/>
    <n v="-99"/>
    <n v="-229"/>
    <n v="-475"/>
    <n v="-438"/>
    <n v="-312"/>
    <e v="#VALUE!"/>
    <e v="#VALUE!"/>
  </r>
  <r>
    <x v="30"/>
    <n v="-959"/>
    <n v="-450"/>
    <n v="-632"/>
    <n v="-570"/>
    <n v="-323"/>
    <n v="-28"/>
    <n v="-498"/>
    <n v="-180"/>
    <n v="-130"/>
    <n v="-7"/>
    <n v="-200"/>
    <n v="-78"/>
    <n v="-214"/>
    <n v="-291"/>
    <n v="-284"/>
    <n v="-629"/>
    <n v="-491"/>
    <n v="-613"/>
    <n v="-642"/>
    <n v="-927"/>
    <n v="-1176"/>
    <n v="-1292"/>
    <n v="-10614"/>
  </r>
  <r>
    <x v="31"/>
    <n v="0"/>
    <n v="0"/>
    <n v="0"/>
    <n v="0"/>
    <n v="-3"/>
    <n v="17"/>
    <n v="0"/>
    <n v="0"/>
    <n v="14"/>
    <n v="0"/>
    <n v="19"/>
    <n v="115"/>
    <n v="62"/>
    <n v="144"/>
    <n v="0"/>
    <n v="-9"/>
    <n v="-175"/>
    <n v="-22"/>
    <n v="-12"/>
    <n v="-26"/>
    <n v="-10"/>
    <n v="-5"/>
    <n v="109"/>
  </r>
  <r>
    <x v="32"/>
    <n v="-20383"/>
    <n v="-15608"/>
    <n v="-12708"/>
    <n v="-26561"/>
    <n v="-22795"/>
    <n v="-21141"/>
    <n v="-17817"/>
    <n v="-18423"/>
    <n v="-23092"/>
    <n v="-28656"/>
    <n v="-27650"/>
    <n v="-31347"/>
    <n v="-21177"/>
    <n v="-21874"/>
    <n v="-22005"/>
    <n v="-27902"/>
    <n v="-31023"/>
    <n v="-38853"/>
    <n v="-38628"/>
    <n v="-33924"/>
    <n v="-41094"/>
    <n v="-26479"/>
    <n v="-569140"/>
  </r>
  <r>
    <x v="33"/>
    <n v="-211"/>
    <n v="-70"/>
    <n v="293"/>
    <n v="-22"/>
    <n v="-15"/>
    <n v="-8"/>
    <n v="95"/>
    <n v="501"/>
    <n v="-14"/>
    <n v="36"/>
    <n v="11"/>
    <n v="592"/>
    <n v="126"/>
    <n v="218"/>
    <n v="-23"/>
    <n v="-11"/>
    <n v="-13"/>
    <n v="-65"/>
    <n v="-50"/>
    <n v="2018"/>
    <n v="-38"/>
    <n v="-16"/>
    <n v="3334"/>
  </r>
  <r>
    <x v="34"/>
    <n v="1131"/>
    <n v="1245"/>
    <n v="986"/>
    <n v="893"/>
    <n v="965"/>
    <n v="754"/>
    <n v="713"/>
    <n v="690"/>
    <n v="922"/>
    <n v="1344"/>
    <n v="1259"/>
    <n v="1616"/>
    <n v="1970"/>
    <n v="1787"/>
    <n v="2072"/>
    <n v="2328"/>
    <n v="2255"/>
    <n v="1785"/>
    <n v="1803"/>
    <n v="1874"/>
    <n v="1407"/>
    <n v="1460"/>
    <n v="31259"/>
  </r>
  <r>
    <x v="35"/>
    <n v="-4"/>
    <n v="31"/>
    <n v="0"/>
    <n v="2995"/>
    <n v="0"/>
    <n v="0"/>
    <n v="0"/>
    <n v="26"/>
    <n v="1226"/>
    <n v="11784"/>
    <n v="11067"/>
    <n v="3597"/>
    <n v="59112"/>
    <n v="133574"/>
    <n v="38187"/>
    <n v="2720"/>
    <n v="22957"/>
    <n v="3144"/>
    <n v="1915"/>
    <n v="7620"/>
    <n v="15037"/>
    <n v="16525"/>
    <n v="331513"/>
  </r>
  <r>
    <x v="36"/>
    <n v="-8666"/>
    <n v="-6232"/>
    <n v="-4786"/>
    <n v="-2679"/>
    <n v="-762"/>
    <n v="-1108"/>
    <n v="-1986"/>
    <n v="-1920"/>
    <n v="-2149"/>
    <n v="-2284"/>
    <n v="-1065"/>
    <n v="-1715"/>
    <n v="-862"/>
    <n v="-1963"/>
    <n v="-459"/>
    <n v="-3439"/>
    <n v="-3671"/>
    <n v="-2586"/>
    <n v="-1816"/>
    <n v="-3839"/>
    <n v="-3591"/>
    <n v="-455"/>
    <n v="-58033"/>
  </r>
  <r>
    <x v="37"/>
    <n v="-31652"/>
    <n v="-37835"/>
    <n v="-5075"/>
    <n v="-2681"/>
    <n v="-2707"/>
    <n v="-1765"/>
    <n v="-1400"/>
    <n v="-1862"/>
    <n v="-6125"/>
    <n v="-4359"/>
    <n v="-3784"/>
    <n v="-5171"/>
    <n v="-7083"/>
    <n v="-9627"/>
    <n v="-11489"/>
    <n v="-13628"/>
    <n v="-8781"/>
    <n v="-9713"/>
    <n v="-10346"/>
    <n v="-12675"/>
    <n v="-10650"/>
    <n v="-6173"/>
    <n v="-204581"/>
  </r>
  <r>
    <x v="38"/>
    <n v="10961"/>
    <n v="9348"/>
    <n v="8295"/>
    <n v="5149"/>
    <n v="3613"/>
    <n v="4592"/>
    <n v="2832"/>
    <n v="1508"/>
    <n v="1196"/>
    <n v="38"/>
    <n v="10"/>
    <n v="1023"/>
    <n v="902"/>
    <n v="189"/>
    <n v="-88"/>
    <n v="-21"/>
    <n v="-70"/>
    <n v="-73"/>
    <n v="-272"/>
    <n v="-61"/>
    <n v="-49"/>
    <n v="-166"/>
    <n v="48856"/>
  </r>
  <r>
    <x v="39"/>
    <n v="76"/>
    <n v="45"/>
    <n v="66"/>
    <n v="20"/>
    <n v="7"/>
    <n v="66"/>
    <n v="84"/>
    <n v="66"/>
    <n v="114"/>
    <n v="136"/>
    <n v="202"/>
    <n v="117"/>
    <n v="101"/>
    <n v="2"/>
    <n v="364"/>
    <n v="119"/>
    <n v="172"/>
    <n v="-176"/>
    <n v="13"/>
    <n v="1401"/>
    <n v="1611"/>
    <n v="541"/>
    <n v="5147"/>
  </r>
  <r>
    <x v="40"/>
    <n v="30719"/>
    <n v="36975"/>
    <n v="18605"/>
    <n v="28345"/>
    <n v="42993"/>
    <n v="40029"/>
    <n v="50550"/>
    <n v="46036"/>
    <n v="64911"/>
    <n v="47409"/>
    <n v="58097"/>
    <n v="73494"/>
    <n v="131229"/>
    <n v="114261"/>
    <n v="122171"/>
    <n v="92306"/>
    <n v="159950"/>
    <n v="122860"/>
    <n v="89786"/>
    <n v="87639"/>
    <n v="83482"/>
    <n v="68128"/>
    <n v="1609975"/>
  </r>
  <r>
    <x v="41"/>
    <n v="-1770"/>
    <n v="-1581"/>
    <n v="-881"/>
    <n v="-1251"/>
    <n v="-487"/>
    <n v="-610"/>
    <n v="-954"/>
    <n v="-828"/>
    <n v="207"/>
    <n v="-621"/>
    <n v="-317"/>
    <n v="-726"/>
    <n v="-847"/>
    <n v="-2528"/>
    <n v="-1514"/>
    <n v="-2570"/>
    <n v="-3215"/>
    <n v="-4151"/>
    <n v="-4437"/>
    <n v="-3577"/>
    <n v="-4445"/>
    <n v="-4705"/>
    <n v="-41808"/>
  </r>
  <r>
    <x v="42"/>
    <n v="3"/>
    <n v="1"/>
    <n v="0"/>
    <n v="0"/>
    <n v="0"/>
    <n v="0"/>
    <n v="0"/>
    <n v="0"/>
    <n v="0"/>
    <n v="0"/>
    <n v="3"/>
    <n v="4"/>
    <n v="0"/>
    <n v="9"/>
    <n v="0"/>
    <n v="3"/>
    <n v="6"/>
    <n v="24"/>
    <n v="0"/>
    <n v="1"/>
    <n v="3"/>
    <e v="#VALUE!"/>
    <e v="#VALUE!"/>
  </r>
  <r>
    <x v="43"/>
    <n v="-1074"/>
    <n v="-1075"/>
    <n v="-1104"/>
    <n v="-1818"/>
    <n v="-1165"/>
    <n v="-1805"/>
    <n v="-1594"/>
    <n v="-1977"/>
    <n v="-219"/>
    <n v="406"/>
    <n v="464"/>
    <n v="1484"/>
    <n v="869"/>
    <n v="1178"/>
    <n v="3171"/>
    <n v="2109"/>
    <n v="1974"/>
    <n v="1042"/>
    <n v="914"/>
    <n v="801"/>
    <n v="82"/>
    <n v="607"/>
    <n v="3270"/>
  </r>
  <r>
    <x v="44"/>
    <n v="-1586"/>
    <n v="-1514"/>
    <n v="-1595"/>
    <n v="-1722"/>
    <n v="-1206"/>
    <n v="-1156"/>
    <n v="-1307"/>
    <n v="-1475"/>
    <n v="-969"/>
    <n v="-1018"/>
    <n v="-2221"/>
    <n v="-2883"/>
    <n v="-4010"/>
    <n v="-2811"/>
    <n v="-1779"/>
    <n v="-2492"/>
    <n v="-3458"/>
    <n v="-2363"/>
    <n v="-4306"/>
    <n v="-2700"/>
    <n v="-1881"/>
    <n v="-1992"/>
    <n v="-46444"/>
  </r>
  <r>
    <x v="45"/>
    <n v="491"/>
    <n v="0"/>
    <n v="0"/>
    <n v="27"/>
    <n v="0"/>
    <n v="0"/>
    <n v="-3"/>
    <n v="0"/>
    <n v="0"/>
    <n v="0"/>
    <n v="27"/>
    <n v="21"/>
    <n v="32"/>
    <n v="42"/>
    <n v="47"/>
    <n v="5"/>
    <n v="16"/>
    <n v="74"/>
    <n v="0"/>
    <n v="0"/>
    <n v="0"/>
    <e v="#VALUE!"/>
    <e v="#VALUE!"/>
  </r>
  <r>
    <x v="46"/>
    <n v="-10448"/>
    <n v="-27972"/>
    <n v="-6770"/>
    <n v="-6858"/>
    <n v="-5684"/>
    <n v="-10515"/>
    <n v="-21123"/>
    <n v="-1853"/>
    <n v="-3930"/>
    <n v="-8249"/>
    <n v="-6658"/>
    <n v="-8677"/>
    <n v="-11314"/>
    <n v="-18086"/>
    <n v="-31002"/>
    <n v="-13851"/>
    <n v="-16281"/>
    <n v="-18437"/>
    <n v="-19584"/>
    <n v="-19230"/>
    <n v="-18992"/>
    <n v="-16954"/>
    <n v="-302468"/>
  </r>
  <r>
    <x v="47"/>
    <n v="107"/>
    <n v="-1"/>
    <n v="17"/>
    <n v="32"/>
    <n v="69"/>
    <n v="9"/>
    <n v="5"/>
    <n v="25"/>
    <n v="0"/>
    <n v="0"/>
    <n v="0"/>
    <n v="37"/>
    <n v="28"/>
    <n v="0"/>
    <n v="0"/>
    <n v="0"/>
    <n v="0"/>
    <n v="0"/>
    <n v="102"/>
    <n v="0"/>
    <n v="0"/>
    <n v="0"/>
    <n v="430"/>
  </r>
  <r>
    <x v="48"/>
    <n v="-344"/>
    <n v="-501"/>
    <n v="-247"/>
    <n v="207"/>
    <n v="351"/>
    <n v="-149"/>
    <n v="-43"/>
    <n v="-286"/>
    <n v="-9"/>
    <n v="-185"/>
    <n v="-404"/>
    <n v="-568"/>
    <n v="-734"/>
    <n v="-824"/>
    <n v="-533"/>
    <n v="11"/>
    <n v="137"/>
    <n v="-258"/>
    <n v="-867"/>
    <n v="-661"/>
    <n v="-783"/>
    <n v="-358"/>
    <n v="-7048"/>
  </r>
  <r>
    <x v="49"/>
    <n v="-577"/>
    <n v="-655"/>
    <n v="-518"/>
    <n v="-631"/>
    <n v="-474"/>
    <n v="-204"/>
    <n v="-242"/>
    <n v="-250"/>
    <n v="-363"/>
    <n v="-302"/>
    <n v="-1070"/>
    <n v="-554"/>
    <n v="-1462"/>
    <n v="-401"/>
    <n v="-711"/>
    <n v="-755"/>
    <n v="-1056"/>
    <n v="-1292"/>
    <n v="-1217"/>
    <n v="-1134"/>
    <n v="-1257"/>
    <n v="-10509"/>
    <n v="-25634"/>
  </r>
  <r>
    <x v="50"/>
    <n v="-3926"/>
    <n v="-4312"/>
    <n v="-4177"/>
    <n v="-3322"/>
    <n v="-3398"/>
    <n v="-2868"/>
    <n v="-3011"/>
    <n v="-4269"/>
    <n v="-2934"/>
    <n v="-3824"/>
    <n v="-5494"/>
    <n v="-6432"/>
    <n v="-6636"/>
    <n v="-7576"/>
    <n v="-6052"/>
    <n v="-7697"/>
    <n v="-7076"/>
    <n v="-6940"/>
    <n v="-7254"/>
    <n v="-5875"/>
    <n v="-6054"/>
    <n v="-5421"/>
    <n v="-114548"/>
  </r>
  <r>
    <x v="51"/>
    <n v="-11576"/>
    <n v="-12707"/>
    <n v="-14030"/>
    <n v="-12743"/>
    <n v="-11813"/>
    <n v="-12596"/>
    <n v="-12946"/>
    <n v="-14246"/>
    <n v="-13869"/>
    <n v="-14175"/>
    <n v="-10768"/>
    <n v="-10145"/>
    <n v="-15159"/>
    <n v="-20445"/>
    <n v="-15811"/>
    <n v="-17775"/>
    <n v="-16856"/>
    <n v="-20372"/>
    <n v="-21608"/>
    <n v="-19934"/>
    <n v="-19547"/>
    <n v="-24196"/>
    <n v="-343317"/>
  </r>
  <r>
    <x v="52"/>
    <n v="-14759"/>
    <n v="-9130"/>
    <n v="-6569"/>
    <n v="-9985"/>
    <n v="-4695"/>
    <n v="-8570"/>
    <n v="-11519"/>
    <n v="-8268"/>
    <n v="-10562"/>
    <n v="-13897"/>
    <n v="-15135"/>
    <n v="-20303"/>
    <n v="-25222"/>
    <n v="-27949"/>
    <n v="-26598"/>
    <n v="-32143"/>
    <n v="-46450"/>
    <n v="-34315"/>
    <n v="-45250"/>
    <n v="-48135"/>
    <n v="-44897"/>
    <n v="-35037"/>
    <n v="-499388"/>
  </r>
  <r>
    <x v="53"/>
    <n v="-3784"/>
    <n v="-1930"/>
    <n v="-3712"/>
    <n v="-10607"/>
    <n v="-1999"/>
    <n v="-3916"/>
    <n v="-2590"/>
    <n v="-2535"/>
    <n v="-3127"/>
    <n v="-3272"/>
    <n v="-3937"/>
    <n v="-7160"/>
    <n v="-10645"/>
    <n v="-6757"/>
    <n v="-8117"/>
    <n v="-42501"/>
    <n v="-34674"/>
    <n v="-23996"/>
    <n v="-24283"/>
    <n v="-23408"/>
    <n v="-20396"/>
    <n v="-18229"/>
    <n v="-261575"/>
  </r>
  <r>
    <x v="54"/>
    <n v="339"/>
    <n v="229"/>
    <n v="-6"/>
    <n v="56"/>
    <n v="98"/>
    <n v="87"/>
    <n v="51"/>
    <n v="86"/>
    <n v="48"/>
    <n v="76"/>
    <n v="118"/>
    <n v="188"/>
    <n v="125"/>
    <n v="86"/>
    <n v="177"/>
    <n v="75"/>
    <n v="-32"/>
    <n v="237"/>
    <n v="-8153"/>
    <n v="-12949"/>
    <n v="-3067"/>
    <n v="-4245"/>
    <n v="-26376"/>
  </r>
  <r>
    <x v="55"/>
    <n v="-349"/>
    <n v="-205"/>
    <n v="-300"/>
    <n v="-466"/>
    <n v="-295"/>
    <n v="-119"/>
    <n v="165"/>
    <n v="250"/>
    <n v="310"/>
    <n v="-128"/>
    <n v="-149"/>
    <n v="-178"/>
    <n v="-113"/>
    <n v="-215"/>
    <n v="-56"/>
    <n v="-122"/>
    <n v="64"/>
    <n v="-144"/>
    <n v="-80"/>
    <n v="-182"/>
    <n v="-144"/>
    <n v="-97"/>
    <n v="-2553"/>
  </r>
  <r>
    <x v="56"/>
    <n v="-33"/>
    <n v="-106"/>
    <n v="-165"/>
    <n v="96"/>
    <n v="457"/>
    <n v="327"/>
    <n v="684"/>
    <n v="-156"/>
    <n v="210"/>
    <n v="142"/>
    <n v="620"/>
    <n v="223"/>
    <n v="427"/>
    <n v="534"/>
    <n v="15"/>
    <n v="261"/>
    <n v="118"/>
    <n v="-22"/>
    <n v="103"/>
    <n v="374"/>
    <n v="110"/>
    <n v="199"/>
    <n v="4418"/>
  </r>
  <r>
    <x v="57"/>
    <n v="-1513"/>
    <n v="-1115"/>
    <n v="-638"/>
    <n v="-622"/>
    <n v="-594"/>
    <n v="-934"/>
    <n v="-651"/>
    <n v="-591"/>
    <n v="-275"/>
    <n v="-716"/>
    <n v="-864"/>
    <n v="-25"/>
    <n v="-85"/>
    <n v="1"/>
    <n v="0"/>
    <n v="-98"/>
    <n v="-259"/>
    <n v="-447"/>
    <n v="-899"/>
    <n v="-367"/>
    <n v="-324"/>
    <n v="-71"/>
    <n v="-11087"/>
  </r>
  <r>
    <x v="58"/>
    <n v="9911"/>
    <n v="10291"/>
    <n v="7555"/>
    <n v="5835"/>
    <n v="4842"/>
    <n v="4608"/>
    <n v="4647"/>
    <n v="5631"/>
    <n v="7386"/>
    <n v="3843"/>
    <n v="2429"/>
    <n v="2015"/>
    <n v="2962"/>
    <n v="2891"/>
    <n v="4893"/>
    <n v="4409"/>
    <n v="4312"/>
    <n v="2201"/>
    <n v="2161"/>
    <n v="2382"/>
    <n v="1490"/>
    <n v="1278"/>
    <n v="97972"/>
  </r>
  <r>
    <x v="59"/>
    <n v="-16"/>
    <n v="-16"/>
    <n v="-8"/>
    <n v="-7"/>
    <n v="89"/>
    <n v="176"/>
    <n v="217"/>
    <n v="130"/>
    <n v="-3"/>
    <n v="73"/>
    <n v="145"/>
    <n v="375"/>
    <n v="317"/>
    <n v="30"/>
    <n v="-48"/>
    <n v="-28"/>
    <n v="-26"/>
    <n v="-40"/>
    <n v="-25"/>
    <n v="-25"/>
    <n v="-27"/>
    <n v="-122"/>
    <n v="1161"/>
  </r>
  <r>
    <x v="60"/>
    <n v="-3204"/>
    <n v="-3867"/>
    <n v="-5031"/>
    <n v="-4544"/>
    <n v="-1845"/>
    <n v="-2515"/>
    <n v="-3058"/>
    <n v="-2533"/>
    <n v="-2799"/>
    <n v="-3030"/>
    <n v="-3883"/>
    <n v="-4331"/>
    <n v="-8008"/>
    <n v="-8647"/>
    <n v="-6751"/>
    <n v="-7717"/>
    <n v="-10110"/>
    <n v="-12965"/>
    <n v="-6391"/>
    <n v="-9515"/>
    <n v="-9252"/>
    <n v="-7920"/>
    <n v="-127916"/>
  </r>
  <r>
    <x v="61"/>
    <n v="-700"/>
    <n v="-949"/>
    <n v="-875"/>
    <n v="-722"/>
    <n v="-491"/>
    <n v="-693"/>
    <n v="-971"/>
    <n v="-913"/>
    <n v="-1206"/>
    <n v="-1571"/>
    <n v="-1711"/>
    <n v="-2247"/>
    <n v="-4163"/>
    <n v="-4867"/>
    <n v="-4448"/>
    <n v="-4904"/>
    <n v="-5224"/>
    <n v="-4655"/>
    <n v="-5576"/>
    <n v="-5114"/>
    <n v="-3691"/>
    <n v="-2728"/>
    <n v="-58419"/>
  </r>
  <r>
    <x v="62"/>
    <n v="-14"/>
    <n v="-25"/>
    <n v="-14"/>
    <n v="-8"/>
    <n v="-7"/>
    <n v="-17"/>
    <n v="-8"/>
    <n v="-14"/>
    <n v="-15"/>
    <n v="-1"/>
    <n v="0"/>
    <n v="0"/>
    <n v="0"/>
    <n v="-45"/>
    <n v="0"/>
    <n v="0"/>
    <n v="0"/>
    <n v="0"/>
    <n v="0"/>
    <n v="0"/>
    <n v="0"/>
    <n v="0"/>
    <n v="-168"/>
  </r>
  <r>
    <x v="63"/>
    <n v="0"/>
    <n v="0"/>
    <n v="0"/>
    <n v="0"/>
    <n v="0"/>
    <n v="0"/>
    <n v="5"/>
    <n v="0"/>
    <n v="11"/>
    <n v="60"/>
    <n v="36"/>
    <n v="68"/>
    <n v="48"/>
    <n v="57"/>
    <n v="35"/>
    <n v="39"/>
    <n v="0"/>
    <n v="15"/>
    <n v="0"/>
    <n v="0"/>
    <n v="0"/>
    <n v="0"/>
    <n v="374"/>
  </r>
  <r>
    <x v="64"/>
    <n v="-11032"/>
    <n v="-11613"/>
    <n v="-17590"/>
    <n v="-24064"/>
    <n v="-25231"/>
    <n v="-25278"/>
    <n v="-29736"/>
    <n v="-29657"/>
    <n v="-27231"/>
    <n v="-22454"/>
    <n v="-29823"/>
    <n v="-43582"/>
    <n v="-59986"/>
    <n v="-80640"/>
    <n v="-83562"/>
    <n v="-98707"/>
    <n v="-114538"/>
    <n v="-147704"/>
    <n v="-184833"/>
    <n v="-228617"/>
    <n v="-217455"/>
    <n v="-239636"/>
    <n v="-1752969"/>
  </r>
  <r>
    <x v="65"/>
    <n v="-23104"/>
    <n v="-25828"/>
    <n v="-24000"/>
    <n v="-22974"/>
    <n v="-23404"/>
    <n v="-20434"/>
    <n v="-27374"/>
    <n v="-26786"/>
    <n v="-27349"/>
    <n v="-22306"/>
    <n v="-31197"/>
    <n v="-40976"/>
    <n v="-47639"/>
    <n v="-80994"/>
    <n v="-92676"/>
    <n v="-90954"/>
    <n v="-115382"/>
    <n v="-141799"/>
    <n v="-146735"/>
    <n v="-182378"/>
    <n v="-188490"/>
    <n v="-129726"/>
    <n v="-1532505"/>
  </r>
  <r>
    <x v="66"/>
    <n v="7555"/>
    <n v="9879"/>
    <n v="10395"/>
    <n v="11002"/>
    <n v="9923"/>
    <n v="8889"/>
    <n v="7367"/>
    <n v="6956"/>
    <n v="6580"/>
    <n v="6069"/>
    <n v="6162"/>
    <n v="6598"/>
    <n v="5511"/>
    <n v="5303"/>
    <n v="6262"/>
    <n v="4828"/>
    <n v="11"/>
    <n v="670"/>
    <n v="111"/>
    <n v="-49"/>
    <n v="-58"/>
    <n v="583"/>
    <n v="120547"/>
  </r>
  <r>
    <x v="67"/>
    <n v="-113"/>
    <n v="-198"/>
    <n v="-142"/>
    <n v="-169"/>
    <n v="-104"/>
    <n v="-52"/>
    <n v="-76"/>
    <n v="-68"/>
    <n v="-84"/>
    <n v="-254"/>
    <n v="-265"/>
    <n v="-542"/>
    <n v="-1176"/>
    <n v="-829"/>
    <n v="-992"/>
    <n v="-1006"/>
    <n v="-1004"/>
    <n v="-2290"/>
    <n v="-2941"/>
    <n v="-985"/>
    <n v="-805"/>
    <n v="-912"/>
    <n v="-15007"/>
  </r>
  <r>
    <x v="68"/>
    <n v="-1956"/>
    <n v="-2203"/>
    <n v="-1728"/>
    <n v="-3821"/>
    <n v="-2565"/>
    <n v="-3964"/>
    <n v="-3366"/>
    <n v="-3571"/>
    <n v="-3018"/>
    <n v="-3300"/>
    <n v="-4580"/>
    <n v="-4543"/>
    <n v="-5978"/>
    <n v="-8189"/>
    <n v="-6219"/>
    <n v="-6517"/>
    <n v="-7002"/>
    <n v="-9687"/>
    <n v="-9316"/>
    <n v="-8145"/>
    <n v="-6564"/>
    <n v="-6523"/>
    <n v="-112755"/>
  </r>
  <r>
    <x v="69"/>
    <n v="-475"/>
    <n v="-790"/>
    <n v="-722"/>
    <n v="-585"/>
    <n v="-431"/>
    <n v="-57"/>
    <n v="-233"/>
    <n v="-74"/>
    <n v="3"/>
    <n v="0"/>
    <n v="17"/>
    <n v="0"/>
    <n v="-33"/>
    <n v="0"/>
    <n v="0"/>
    <n v="-48"/>
    <n v="0"/>
    <n v="0"/>
    <n v="0"/>
    <n v="0"/>
    <n v="-2"/>
    <n v="-96"/>
    <n v="-3526"/>
  </r>
  <r>
    <x v="70"/>
    <n v="-1044"/>
    <n v="-886"/>
    <n v="-679"/>
    <n v="-1103"/>
    <n v="-740"/>
    <n v="-1211"/>
    <n v="-1452"/>
    <n v="-1855"/>
    <n v="-1886"/>
    <n v="-1838"/>
    <n v="-1652"/>
    <n v="-1439"/>
    <n v="-2645"/>
    <n v="-3601"/>
    <n v="-3518"/>
    <n v="-3266"/>
    <n v="-4882"/>
    <n v="-5484"/>
    <n v="-6652"/>
    <n v="-7307"/>
    <n v="-7086"/>
    <n v="-6716"/>
    <n v="-66942"/>
  </r>
  <r>
    <x v="71"/>
    <n v="-17339"/>
    <n v="-20727"/>
    <n v="-20303"/>
    <n v="-16775"/>
    <n v="-15630"/>
    <n v="-14346"/>
    <n v="-13264"/>
    <n v="-15671"/>
    <n v="-17067"/>
    <n v="-21948"/>
    <n v="-22685"/>
    <n v="-27575"/>
    <n v="-32853"/>
    <n v="-41257"/>
    <n v="-40335"/>
    <n v="-45152"/>
    <n v="-53624"/>
    <n v="-70373"/>
    <n v="-93222"/>
    <n v="-91817"/>
    <n v="-81334"/>
    <n v="-60630"/>
    <n v="-833927"/>
  </r>
  <r>
    <x v="72"/>
    <n v="-23125"/>
    <n v="-15979"/>
    <n v="-16652"/>
    <n v="-15984"/>
    <n v="-8991"/>
    <n v="-8122"/>
    <n v="-14048"/>
    <n v="-15398"/>
    <n v="-14467"/>
    <n v="-19224"/>
    <n v="-31038"/>
    <n v="-42187"/>
    <n v="-70318"/>
    <n v="-118257"/>
    <n v="-78339"/>
    <n v="-115009"/>
    <n v="-151397"/>
    <n v="-153412"/>
    <n v="-130379"/>
    <n v="-162193"/>
    <n v="-146504"/>
    <n v="-124547"/>
    <n v="-1475570"/>
  </r>
  <r>
    <x v="73"/>
    <n v="-2883"/>
    <n v="-3618"/>
    <n v="-6593"/>
    <n v="-4658"/>
    <n v="-5951"/>
    <n v="-1623"/>
    <n v="-1712"/>
    <n v="-1802"/>
    <n v="-1977"/>
    <n v="-1852"/>
    <n v="-1842"/>
    <n v="-2893"/>
    <n v="-2848"/>
    <n v="-4518"/>
    <n v="-2994"/>
    <n v="-3258"/>
    <n v="-3637"/>
    <n v="-4525"/>
    <n v="-4376"/>
    <n v="-5064"/>
    <n v="-3625"/>
    <n v="-2617"/>
    <n v="-74866"/>
  </r>
  <r>
    <x v="74"/>
    <n v="-1140"/>
    <n v="-493"/>
    <n v="-672"/>
    <n v="-1560"/>
    <n v="-756"/>
    <n v="-682"/>
    <n v="-865"/>
    <n v="-793"/>
    <n v="-607"/>
    <n v="-351"/>
    <n v="-702"/>
    <n v="-530"/>
    <n v="-1779"/>
    <n v="-1476"/>
    <n v="-3224"/>
    <n v="-1081"/>
    <n v="-1511"/>
    <n v="-2068"/>
    <n v="-1565"/>
    <n v="-2365"/>
    <n v="-989"/>
    <n v="-1343"/>
    <n v="-26552"/>
  </r>
  <r>
    <x v="75"/>
    <n v="-11"/>
    <n v="-20"/>
    <n v="-46"/>
    <n v="-40"/>
    <n v="-24"/>
    <n v="-3"/>
    <n v="-12"/>
    <n v="-39"/>
    <n v="-27"/>
    <n v="-41"/>
    <n v="-76"/>
    <n v="-18"/>
    <n v="-28"/>
    <n v="-30"/>
    <n v="-28"/>
    <n v="-112"/>
    <n v="-87"/>
    <n v="-194"/>
    <n v="-60"/>
    <n v="-26"/>
    <n v="-31"/>
    <n v="-28"/>
    <n v="-981"/>
  </r>
  <r>
    <x v="76"/>
    <n v="-274"/>
    <n v="-215"/>
    <n v="-195"/>
    <n v="-203"/>
    <n v="-142"/>
    <n v="-280"/>
    <n v="-376"/>
    <n v="-183"/>
    <n v="-234"/>
    <n v="-249"/>
    <n v="-363"/>
    <n v="-291"/>
    <n v="-660"/>
    <n v="-364"/>
    <n v="-403"/>
    <n v="-276"/>
    <n v="-181"/>
    <n v="-222"/>
    <n v="-220"/>
    <n v="-503"/>
    <n v="-192"/>
    <n v="-118"/>
    <n v="-6144"/>
  </r>
  <r>
    <x v="77"/>
    <n v="0"/>
    <n v="0"/>
    <n v="0"/>
    <n v="0"/>
    <n v="0"/>
    <n v="0"/>
    <n v="0"/>
    <n v="0"/>
    <n v="0"/>
    <n v="0"/>
    <n v="-4"/>
    <n v="-20"/>
    <n v="-26"/>
    <n v="-24"/>
    <n v="-15"/>
    <n v="-15"/>
    <n v="0"/>
    <n v="0"/>
    <n v="0"/>
    <n v="0"/>
    <n v="0"/>
    <n v="0"/>
    <n v="-104"/>
  </r>
  <r>
    <x v="78"/>
    <n v="-23054"/>
    <n v="-28487"/>
    <n v="-30670"/>
    <n v="-20529"/>
    <n v="-16147"/>
    <n v="-17266"/>
    <n v="-10490"/>
    <n v="-13324"/>
    <n v="-10362"/>
    <n v="-10145"/>
    <n v="-16129"/>
    <n v="-17248"/>
    <n v="-13867"/>
    <n v="-15075"/>
    <n v="-12056"/>
    <n v="-13698"/>
    <n v="-18749"/>
    <n v="-19630"/>
    <n v="-14957"/>
    <n v="-10816"/>
    <n v="-14908"/>
    <n v="-13622"/>
    <n v="-361229"/>
  </r>
  <r>
    <x v="79"/>
    <n v="-3617"/>
    <n v="-5017"/>
    <n v="-2238"/>
    <n v="-2822"/>
    <n v="-2000"/>
    <n v="-1661"/>
    <n v="-1220"/>
    <n v="-1469"/>
    <n v="-2862"/>
    <n v="-1610"/>
    <n v="-2403"/>
    <n v="-3262"/>
    <n v="-4925"/>
    <n v="-4897"/>
    <n v="-5978"/>
    <n v="-6000"/>
    <n v="-10575"/>
    <n v="-9051"/>
    <n v="-10213"/>
    <n v="-8969"/>
    <n v="-8301"/>
    <n v="-6627"/>
    <n v="-105717"/>
  </r>
  <r>
    <x v="80"/>
    <n v="285"/>
    <n v="0"/>
    <n v="-2"/>
    <n v="18"/>
    <n v="-186"/>
    <n v="-157"/>
    <n v="-162"/>
    <n v="-148"/>
    <n v="-207"/>
    <n v="-254"/>
    <n v="-146"/>
    <n v="-60"/>
    <n v="-436"/>
    <n v="-52"/>
    <n v="-22"/>
    <n v="-422"/>
    <n v="-305"/>
    <n v="-521"/>
    <n v="-1666"/>
    <n v="-1217"/>
    <n v="-548"/>
    <n v="4360"/>
    <n v="-1848"/>
  </r>
  <r>
    <x v="81"/>
    <n v="177"/>
    <n v="93"/>
    <n v="0"/>
    <n v="0"/>
    <n v="0"/>
    <n v="0"/>
    <n v="-2"/>
    <n v="-23"/>
    <n v="0"/>
    <n v="0"/>
    <n v="-4"/>
    <n v="-2"/>
    <n v="-4"/>
    <n v="-17"/>
    <n v="0"/>
    <n v="-1"/>
    <n v="0"/>
    <n v="-23"/>
    <n v="0"/>
    <n v="0"/>
    <n v="0"/>
    <n v="-4"/>
    <n v="190"/>
  </r>
  <r>
    <x v="82"/>
    <n v="-2"/>
    <n v="-1"/>
    <n v="-186"/>
    <n v="-162"/>
    <n v="-183"/>
    <n v="-148"/>
    <n v="-207"/>
    <n v="-254"/>
    <n v="-146"/>
    <n v="-260"/>
    <n v="-476"/>
    <n v="-164"/>
    <n v="-22"/>
    <n v="-422"/>
    <n v="-476"/>
    <n v="-521"/>
    <n v="-1789"/>
    <n v="-1890"/>
    <n v="-1095"/>
    <n v="-1017"/>
    <n v="-851"/>
    <n v="-746"/>
    <n v="-11018"/>
  </r>
  <r>
    <x v="83"/>
    <n v="-24858"/>
    <n v="-23944"/>
    <n v="-29093"/>
    <n v="-24664"/>
    <n v="-15607"/>
    <n v="-17278"/>
    <n v="-16090"/>
    <n v="-12662"/>
    <n v="-11286"/>
    <n v="-8546"/>
    <n v="-19095"/>
    <n v="-19512"/>
    <n v="-21548"/>
    <n v="-25934"/>
    <n v="-26005"/>
    <n v="-24597"/>
    <n v="-23396"/>
    <n v="-46258"/>
    <n v="-27579"/>
    <n v="-23336"/>
    <n v="-54391"/>
    <n v="-44524"/>
    <n v="-540203"/>
  </r>
  <r>
    <x v="84"/>
    <n v="0"/>
    <n v="0"/>
    <n v="-8"/>
    <n v="-4"/>
    <n v="-5"/>
    <n v="-13"/>
    <n v="-16"/>
    <n v="0"/>
    <n v="0"/>
    <n v="0"/>
    <n v="-11"/>
    <n v="-10"/>
    <n v="-20"/>
    <n v="-25"/>
    <n v="-6"/>
    <n v="37"/>
    <n v="38"/>
    <n v="159"/>
    <n v="73"/>
    <n v="-28"/>
    <n v="-49"/>
    <n v="-27"/>
    <n v="85"/>
  </r>
  <r>
    <x v="85"/>
    <n v="-419"/>
    <n v="-289"/>
    <n v="-874"/>
    <n v="-816"/>
    <n v="-779"/>
    <n v="-664"/>
    <n v="-749"/>
    <n v="-1026"/>
    <n v="-1038"/>
    <n v="-1587"/>
    <n v="-1710"/>
    <n v="-1620"/>
    <n v="-2440"/>
    <n v="-4587"/>
    <n v="-2734"/>
    <n v="-4871"/>
    <n v="-5554"/>
    <n v="-8045"/>
    <n v="-8006"/>
    <n v="-7797"/>
    <n v="-9905"/>
    <n v="-11133"/>
    <n v="-76643"/>
  </r>
  <r>
    <x v="86"/>
    <n v="-45274"/>
    <n v="-26393"/>
    <n v="-19794"/>
    <n v="-19931"/>
    <n v="-20813"/>
    <n v="-17688"/>
    <n v="-25247"/>
    <n v="-19092"/>
    <n v="-15171"/>
    <n v="-19652"/>
    <n v="-17465"/>
    <n v="-21563"/>
    <n v="-26689"/>
    <n v="-37151"/>
    <n v="-41460"/>
    <n v="-42368"/>
    <n v="-67119"/>
    <n v="-50283"/>
    <n v="-55674"/>
    <n v="-47709"/>
    <n v="-51835"/>
    <n v="-38059"/>
    <n v="-726430"/>
  </r>
  <r>
    <x v="87"/>
    <n v="10"/>
    <n v="-29"/>
    <n v="0"/>
    <n v="-40"/>
    <n v="-89"/>
    <n v="-60"/>
    <n v="426"/>
    <n v="-239"/>
    <n v="-264"/>
    <n v="-40"/>
    <n v="-143"/>
    <n v="-32"/>
    <n v="-338"/>
    <n v="-136"/>
    <n v="69"/>
    <n v="1615"/>
    <n v="159"/>
    <n v="41"/>
    <n v="530"/>
    <n v="-180"/>
    <n v="-351"/>
    <n v="-26"/>
    <n v="883"/>
  </r>
  <r>
    <x v="88"/>
    <n v="-54500"/>
    <n v="-24713"/>
    <n v="-16874"/>
    <n v="-20390"/>
    <n v="-8517"/>
    <n v="-10724"/>
    <n v="-13020"/>
    <n v="-9655"/>
    <n v="-8910"/>
    <n v="-12703"/>
    <n v="-15973"/>
    <n v="-16992"/>
    <n v="-49277"/>
    <n v="-24401"/>
    <n v="-27431"/>
    <n v="-27710"/>
    <n v="-39252"/>
    <n v="-34753"/>
    <n v="-45826"/>
    <n v="-31902"/>
    <n v="-43306"/>
    <n v="-32447"/>
    <n v="-569276"/>
  </r>
  <r>
    <x v="89"/>
    <n v="-12358"/>
    <n v="-11140"/>
    <n v="-13541"/>
    <n v="-11608"/>
    <n v="-9129"/>
    <n v="-11733"/>
    <n v="-11764"/>
    <n v="-12553"/>
    <n v="-15741"/>
    <n v="-14427"/>
    <n v="-17598"/>
    <n v="-22871"/>
    <n v="-25780"/>
    <n v="-26925"/>
    <n v="-17591"/>
    <n v="-23983"/>
    <n v="-33661"/>
    <n v="-39482"/>
    <n v="-37396"/>
    <n v="-39020"/>
    <n v="-34389"/>
    <n v="-30478"/>
    <n v="-473168"/>
  </r>
  <r>
    <x v="90"/>
    <n v="-4047"/>
    <n v="-3886"/>
    <n v="-2828"/>
    <n v="-2922"/>
    <n v="-1212"/>
    <n v="-2464"/>
    <n v="-3152"/>
    <n v="-1479"/>
    <n v="-3856"/>
    <n v="-3708"/>
    <n v="-3951"/>
    <n v="-3757"/>
    <n v="-6554"/>
    <n v="-8117"/>
    <n v="-10974"/>
    <n v="-11958"/>
    <n v="-26738"/>
    <n v="-53389"/>
    <n v="-21611"/>
    <n v="-11307"/>
    <n v="-7898"/>
    <n v="-8915"/>
    <n v="-204723"/>
  </r>
  <r>
    <x v="91"/>
    <n v="-1687"/>
    <n v="-1126"/>
    <n v="-1258"/>
    <n v="-1436"/>
    <n v="-1985"/>
    <n v="-882"/>
    <n v="-638"/>
    <n v="-1354"/>
    <n v="-1858"/>
    <n v="-978"/>
    <n v="-1155"/>
    <n v="-1008"/>
    <n v="-3024"/>
    <n v="-3237"/>
    <n v="-2391"/>
    <n v="-2693"/>
    <n v="-2803"/>
    <n v="-2709"/>
    <n v="-2706"/>
    <n v="-2342"/>
    <n v="-2294"/>
    <n v="-1822"/>
    <n v="-41386"/>
  </r>
  <r>
    <x v="92"/>
    <n v="-2560"/>
    <n v="-2653"/>
    <n v="-3366"/>
    <n v="-2552"/>
    <n v="-1849"/>
    <n v="-2037"/>
    <n v="-2490"/>
    <n v="-2201"/>
    <n v="-2277"/>
    <n v="-3284"/>
    <n v="-4364"/>
    <n v="-7501"/>
    <n v="-9600"/>
    <n v="-10935"/>
    <n v="-6958"/>
    <n v="-9526"/>
    <n v="-15895"/>
    <n v="-22444"/>
    <n v="-56845"/>
    <n v="-31366"/>
    <n v="-15607"/>
    <n v="-15533"/>
    <n v="-231843"/>
  </r>
  <r>
    <x v="93"/>
    <n v="3073"/>
    <n v="2079"/>
    <n v="1468"/>
    <n v="1058"/>
    <n v="1710"/>
    <n v="1634"/>
    <n v="1165"/>
    <n v="806"/>
    <n v="932"/>
    <n v="933"/>
    <n v="1547"/>
    <n v="1256"/>
    <n v="2735"/>
    <n v="2235"/>
    <n v="1182"/>
    <n v="1443"/>
    <n v="2341"/>
    <n v="2334"/>
    <n v="2368"/>
    <n v="2590"/>
    <n v="3615"/>
    <n v="1906"/>
    <n v="40410"/>
  </r>
  <r>
    <x v="94"/>
    <n v="-1168"/>
    <n v="-1387"/>
    <n v="-1735"/>
    <n v="-2875"/>
    <n v="-2974"/>
    <n v="-3985"/>
    <n v="-4096"/>
    <n v="-3261"/>
    <n v="-3559"/>
    <n v="-3529"/>
    <n v="-2201"/>
    <n v="-2582"/>
    <n v="-3450"/>
    <n v="-3940"/>
    <n v="-2720"/>
    <n v="-3586"/>
    <n v="-7509"/>
    <n v="-9645"/>
    <n v="-8313"/>
    <n v="-6341"/>
    <n v="-6541"/>
    <n v="-5970"/>
    <n v="-91367"/>
  </r>
  <r>
    <x v="95"/>
    <n v="-7707"/>
    <n v="-172"/>
    <n v="-127"/>
    <n v="-151"/>
    <n v="9554"/>
    <n v="-80"/>
    <n v="-115"/>
    <n v="-133"/>
    <n v="-143"/>
    <n v="-449"/>
    <n v="-242"/>
    <n v="-591"/>
    <n v="-1116"/>
    <n v="-1290"/>
    <n v="-1271"/>
    <n v="-1612"/>
    <n v="-2272"/>
    <n v="-2398"/>
    <n v="394883"/>
    <n v="147279"/>
    <n v="45522"/>
    <n v="26835"/>
    <n v="604204"/>
  </r>
  <r>
    <x v="96"/>
    <n v="-7813"/>
    <n v="-6796"/>
    <n v="-6113"/>
    <n v="-5654"/>
    <n v="-4933"/>
    <n v="-5001"/>
    <n v="-7390"/>
    <n v="-6962"/>
    <n v="-6750"/>
    <n v="-10632"/>
    <n v="-11320"/>
    <n v="-11666"/>
    <n v="-16783"/>
    <n v="-17038"/>
    <n v="-15124"/>
    <n v="-17289"/>
    <n v="-24217"/>
    <n v="-22979"/>
    <n v="-24306"/>
    <n v="-21638"/>
    <n v="-19170"/>
    <n v="-18441"/>
    <n v="-288015"/>
  </r>
  <r>
    <x v="97"/>
    <n v="-2448"/>
    <n v="-2749"/>
    <n v="-2861"/>
    <n v="-2592"/>
    <n v="-1819"/>
    <n v="-2316"/>
    <n v="-3182"/>
    <n v="-3799"/>
    <n v="-4448"/>
    <n v="-4581"/>
    <n v="-3574"/>
    <n v="-5533"/>
    <n v="-6896"/>
    <n v="-8735"/>
    <n v="-10048"/>
    <n v="-10887"/>
    <n v="-14090"/>
    <n v="-20111"/>
    <n v="-17590"/>
    <n v="-17945"/>
    <n v="-18050"/>
    <n v="-16359"/>
    <n v="-180613"/>
  </r>
  <r>
    <x v="98"/>
    <n v="-555"/>
    <n v="-2109"/>
    <n v="-1951"/>
    <n v="-4005"/>
    <n v="-2814"/>
    <n v="-2063"/>
    <n v="-2315"/>
    <n v="-1891"/>
    <n v="-1750"/>
    <n v="-2080"/>
    <n v="-2143"/>
    <n v="-2036"/>
    <n v="-2359"/>
    <n v="-3416"/>
    <n v="-3127"/>
    <n v="-4267"/>
    <n v="-5662"/>
    <n v="-5188"/>
    <n v="-5159"/>
    <n v="-4035"/>
    <n v="-3871"/>
    <n v="-4286"/>
    <n v="-67082"/>
  </r>
  <r>
    <x v="99"/>
    <n v="-3904"/>
    <n v="-1896"/>
    <n v="-2457"/>
    <n v="-2384"/>
    <n v="-1836"/>
    <n v="-1736"/>
    <n v="-1481"/>
    <n v="-764"/>
    <n v="-1358"/>
    <n v="-1213"/>
    <n v="-1636"/>
    <n v="-2222"/>
    <n v="-1684"/>
    <n v="-1534"/>
    <n v="-1437"/>
    <n v="-2001"/>
    <n v="-2193"/>
    <n v="-2192"/>
    <n v="-1806"/>
    <n v="-1989"/>
    <n v="-2005"/>
    <n v="-1541"/>
    <n v="-41269"/>
  </r>
  <r>
    <x v="100"/>
    <n v="-350"/>
    <n v="-32"/>
    <n v="-340"/>
    <n v="-186"/>
    <n v="-60"/>
    <n v="-40"/>
    <n v="-52"/>
    <n v="-68"/>
    <n v="-101"/>
    <n v="-228"/>
    <n v="-176"/>
    <n v="-261"/>
    <n v="-250"/>
    <n v="-246"/>
    <n v="-297"/>
    <n v="-395"/>
    <n v="-425"/>
    <n v="-547"/>
    <n v="-537"/>
    <n v="-515"/>
    <n v="-378"/>
    <n v="-331"/>
    <n v="-5815"/>
  </r>
  <r>
    <x v="101"/>
    <n v="-2511"/>
    <n v="-1981"/>
    <n v="-1859"/>
    <n v="-2252"/>
    <n v="-1750"/>
    <n v="-2177"/>
    <n v="-2051"/>
    <n v="-2547"/>
    <n v="-3225"/>
    <n v="-2787"/>
    <n v="-2691"/>
    <n v="-3483"/>
    <n v="-3731"/>
    <n v="-4077"/>
    <n v="-3671"/>
    <n v="-4549"/>
    <n v="-4234"/>
    <n v="-4924"/>
    <n v="-5095"/>
    <n v="-5612"/>
    <n v="-5569"/>
    <n v="-5865"/>
    <n v="-76641"/>
  </r>
  <r>
    <x v="102"/>
    <n v="-13623"/>
    <n v="-6404"/>
    <n v="-7518"/>
    <n v="-12355"/>
    <n v="-5066"/>
    <n v="-8910"/>
    <n v="-12294"/>
    <n v="-15822"/>
    <n v="-18873"/>
    <n v="-36013"/>
    <n v="-17612"/>
    <n v="-24095"/>
    <n v="-37363"/>
    <n v="-26698"/>
    <n v="-10132"/>
    <n v="-14755"/>
    <n v="-39179"/>
    <n v="-26140"/>
    <n v="-18725"/>
    <n v="-19529"/>
    <n v="-18312"/>
    <n v="-5460"/>
    <n v="-394878"/>
  </r>
  <r>
    <x v="103"/>
    <n v="-1192"/>
    <n v="-1088"/>
    <n v="-2214"/>
    <n v="-2465"/>
    <n v="-1705"/>
    <n v="-2594"/>
    <n v="-2002"/>
    <n v="-1694"/>
    <n v="-1258"/>
    <n v="-1816"/>
    <n v="-1563"/>
    <n v="-1762"/>
    <n v="-2288"/>
    <n v="-1356"/>
    <n v="-1360"/>
    <n v="-2578"/>
    <n v="-2129"/>
    <n v="-2204"/>
    <n v="-13051"/>
    <n v="-3779"/>
    <n v="-4045"/>
    <n v="-5174"/>
    <n v="-59317"/>
  </r>
  <r>
    <x v="104"/>
    <n v="-187"/>
    <n v="-172"/>
    <n v="-42"/>
    <n v="-87"/>
    <n v="-16"/>
    <n v="-21"/>
    <n v="-94"/>
    <n v="-24"/>
    <n v="-70"/>
    <n v="-157"/>
    <n v="-140"/>
    <n v="-255"/>
    <n v="-357"/>
    <n v="-488"/>
    <n v="-506"/>
    <n v="-532"/>
    <n v="-614"/>
    <n v="-660"/>
    <n v="-691"/>
    <n v="-813"/>
    <n v="-654"/>
    <n v="-773"/>
    <n v="-7353"/>
  </r>
  <r>
    <x v="105"/>
    <n v="-4276"/>
    <n v="-3851"/>
    <n v="-3342"/>
    <n v="-4929"/>
    <n v="-2867"/>
    <n v="-2101"/>
    <n v="-3473"/>
    <n v="-2711"/>
    <n v="-4588"/>
    <n v="-3197"/>
    <n v="-5003"/>
    <n v="-7684"/>
    <n v="-11384"/>
    <n v="-10043"/>
    <n v="-12487"/>
    <n v="-13859"/>
    <n v="-16689"/>
    <n v="-21022"/>
    <n v="-22745"/>
    <n v="-19193"/>
    <n v="-20176"/>
    <n v="-11792"/>
    <n v="-207412"/>
  </r>
  <r>
    <x v="106"/>
    <n v="-14"/>
    <n v="-38"/>
    <n v="-12"/>
    <n v="-11"/>
    <n v="-31"/>
    <n v="-9"/>
    <n v="-39"/>
    <n v="-15"/>
    <n v="-42"/>
    <n v="-34"/>
    <n v="-84"/>
    <n v="-39"/>
    <n v="-82"/>
    <n v="-256"/>
    <n v="-238"/>
    <n v="-338"/>
    <n v="-392"/>
    <n v="-298"/>
    <n v="-148"/>
    <n v="-531"/>
    <n v="-452"/>
    <n v="-371"/>
    <n v="-3474"/>
  </r>
  <r>
    <x v="107"/>
    <n v="-1146"/>
    <n v="-811"/>
    <n v="-735"/>
    <n v="-921"/>
    <n v="-562"/>
    <n v="-589"/>
    <n v="-538"/>
    <n v="-480"/>
    <n v="-417"/>
    <n v="-696"/>
    <n v="-748"/>
    <n v="-713"/>
    <n v="-1401"/>
    <n v="-1393"/>
    <n v="-1224"/>
    <n v="-1604"/>
    <n v="-1728"/>
    <n v="-1926"/>
    <n v="-2505"/>
    <n v="-2082"/>
    <n v="-1334"/>
    <n v="-902"/>
    <n v="-24455"/>
  </r>
  <r>
    <x v="108"/>
    <n v="-99"/>
    <n v="-27"/>
    <n v="-60"/>
    <n v="-98"/>
    <n v="-56"/>
    <n v="-63"/>
    <n v="-139"/>
    <n v="-130"/>
    <n v="-195"/>
    <n v="-229"/>
    <n v="-169"/>
    <n v="-93"/>
    <n v="-49"/>
    <n v="-129"/>
    <n v="-19"/>
    <n v="-11"/>
    <n v="-392"/>
    <n v="-624"/>
    <n v="-1272"/>
    <n v="-1972"/>
    <n v="-1804"/>
    <n v="-2390"/>
    <n v="-10020"/>
  </r>
  <r>
    <x v="109"/>
    <n v="-3961"/>
    <n v="-4820"/>
    <n v="-20635"/>
    <n v="-3340"/>
    <n v="-1686"/>
    <n v="-1478"/>
    <n v="-1486"/>
    <n v="-2034"/>
    <n v="-3007"/>
    <n v="-2637"/>
    <n v="-3185"/>
    <n v="-4139"/>
    <n v="-5497"/>
    <n v="-6935"/>
    <n v="-6876"/>
    <n v="-63839"/>
    <n v="-38378"/>
    <n v="-12307"/>
    <n v="-12288"/>
    <n v="-8768"/>
    <n v="-44990"/>
    <n v="-9762"/>
    <n v="-262048"/>
  </r>
  <r>
    <x v="110"/>
    <n v="-351"/>
    <n v="-863"/>
    <n v="-1350"/>
    <n v="-900"/>
    <n v="-1066"/>
    <n v="-1536"/>
    <n v="-630"/>
    <n v="-854"/>
    <n v="-632"/>
    <n v="-1037"/>
    <n v="-3651"/>
    <n v="-7262"/>
    <n v="-2213"/>
    <n v="-1899"/>
    <n v="-1119"/>
    <n v="-2631"/>
    <n v="-7824"/>
    <n v="-11048"/>
    <n v="-7267"/>
    <n v="-14411"/>
    <n v="-7594"/>
    <n v="-6587"/>
    <n v="-82725"/>
  </r>
  <r>
    <x v="111"/>
    <n v="-13"/>
    <n v="-69"/>
    <n v="-33"/>
    <n v="-16"/>
    <n v="-5"/>
    <n v="-19"/>
    <n v="0"/>
    <n v="0"/>
    <n v="0"/>
    <n v="-2"/>
    <n v="-15"/>
    <n v="-4"/>
    <n v="-13"/>
    <n v="-19"/>
    <n v="0"/>
    <n v="-5"/>
    <n v="0"/>
    <n v="0"/>
    <n v="-18"/>
    <n v="-47"/>
    <n v="-19"/>
    <n v="-80"/>
    <n v="-377"/>
  </r>
  <r>
    <x v="112"/>
    <n v="-5870"/>
    <n v="-5046"/>
    <n v="-6518"/>
    <n v="-6808"/>
    <n v="-5216"/>
    <n v="-5518"/>
    <n v="-6104"/>
    <n v="-5888"/>
    <n v="-5011"/>
    <n v="-5836"/>
    <n v="-7046"/>
    <n v="-6814"/>
    <n v="-7513"/>
    <n v="-10022"/>
    <n v="-9334"/>
    <n v="-10588"/>
    <n v="-15818"/>
    <n v="-16277"/>
    <n v="-14390"/>
    <n v="-14642"/>
    <n v="-14342"/>
    <n v="-14265"/>
    <n v="-198866"/>
  </r>
  <r>
    <x v="113"/>
    <n v="-23"/>
    <n v="0"/>
    <n v="-12"/>
    <n v="-6"/>
    <n v="-8"/>
    <n v="-12"/>
    <n v="191"/>
    <n v="-35"/>
    <n v="-18"/>
    <n v="-39"/>
    <n v="-58"/>
    <n v="-9"/>
    <n v="0"/>
    <n v="2"/>
    <n v="17"/>
    <n v="326"/>
    <n v="103"/>
    <n v="132"/>
    <n v="130"/>
    <n v="16"/>
    <n v="21"/>
    <n v="-26"/>
    <n v="692"/>
  </r>
  <r>
    <x v="114"/>
    <n v="286"/>
    <n v="2229"/>
    <n v="2823"/>
    <n v="2018"/>
    <n v="925"/>
    <n v="-17"/>
    <n v="-1224"/>
    <n v="-1480"/>
    <n v="232"/>
    <n v="176"/>
    <n v="-1520"/>
    <n v="-2608"/>
    <n v="-2710"/>
    <n v="-2957"/>
    <n v="-3239"/>
    <n v="-5249"/>
    <n v="-4076"/>
    <n v="-4092"/>
    <n v="-3526"/>
    <n v="-5101"/>
    <n v="-3749"/>
    <n v="-5125"/>
    <n v="-37984"/>
  </r>
  <r>
    <x v="115"/>
    <n v="-47"/>
    <n v="-29"/>
    <n v="-34"/>
    <n v="-7"/>
    <n v="-5"/>
    <n v="-10"/>
    <n v="-8"/>
    <n v="-6"/>
    <n v="-11"/>
    <n v="-11"/>
    <n v="-6"/>
    <n v="-9"/>
    <n v="-7"/>
    <n v="-63"/>
    <n v="-28"/>
    <n v="-93"/>
    <n v="-12"/>
    <n v="-8"/>
    <n v="-22"/>
    <n v="-216"/>
    <n v="-10"/>
    <n v="-7"/>
    <n v="-649"/>
  </r>
  <r>
    <x v="116"/>
    <n v="-683"/>
    <n v="-1511"/>
    <n v="-484"/>
    <n v="-80"/>
    <n v="-252"/>
    <n v="-108"/>
    <n v="-61"/>
    <n v="-110"/>
    <n v="-70"/>
    <n v="-486"/>
    <n v="-224"/>
    <n v="-748"/>
    <n v="-1798"/>
    <n v="-1876"/>
    <n v="-2722"/>
    <n v="-2814"/>
    <n v="-2817"/>
    <n v="-7047"/>
    <n v="-10724"/>
    <n v="-13254"/>
    <n v="-7793"/>
    <n v="-6431"/>
    <n v="-62093"/>
  </r>
  <r>
    <x v="117"/>
    <n v="-97"/>
    <n v="-11"/>
    <n v="-23"/>
    <n v="-40"/>
    <n v="-15"/>
    <n v="-8"/>
    <n v="77"/>
    <n v="-18"/>
    <n v="-42"/>
    <n v="14"/>
    <n v="-59"/>
    <n v="-199"/>
    <n v="150"/>
    <n v="-205"/>
    <n v="115"/>
    <n v="702"/>
    <n v="377"/>
    <n v="-311"/>
    <n v="-43"/>
    <n v="-154"/>
    <n v="-243"/>
    <n v="-191"/>
    <n v="-224"/>
  </r>
  <r>
    <x v="118"/>
    <n v="-70"/>
    <n v="-92"/>
    <n v="-210"/>
    <n v="-12"/>
    <n v="1515"/>
    <n v="-211"/>
    <n v="-47"/>
    <n v="131"/>
    <n v="-79"/>
    <n v="-150"/>
    <n v="-80"/>
    <n v="-22"/>
    <n v="653"/>
    <n v="421"/>
    <n v="1770"/>
    <n v="162"/>
    <n v="1841"/>
    <n v="3613"/>
    <n v="6097"/>
    <n v="5617"/>
    <n v="8349"/>
    <n v="9731"/>
    <n v="38927"/>
  </r>
  <r>
    <x v="119"/>
    <n v="-1300"/>
    <n v="-2086"/>
    <n v="-1080"/>
    <n v="-1870"/>
    <n v="-705"/>
    <n v="-743"/>
    <n v="-399"/>
    <n v="-343"/>
    <n v="-1931"/>
    <n v="-2542"/>
    <n v="-3912"/>
    <n v="-744"/>
    <n v="-4857"/>
    <n v="-3351"/>
    <n v="-1446"/>
    <n v="-430"/>
    <n v="-761"/>
    <n v="-3638"/>
    <n v="-2013"/>
    <n v="-3495"/>
    <n v="-2706"/>
    <n v="-975"/>
    <n v="-41327"/>
  </r>
  <r>
    <x v="120"/>
    <n v="-68617"/>
    <n v="-69397"/>
    <n v="-88081"/>
    <n v="-109543"/>
    <n v="-50372"/>
    <n v="-24649"/>
    <n v="-19480"/>
    <n v="-7464"/>
    <n v="-64001"/>
    <n v="-59824"/>
    <n v="-44537"/>
    <n v="-41457"/>
    <n v="-48227"/>
    <n v="-53080"/>
    <n v="-18391"/>
    <n v="-43863"/>
    <n v="-29350"/>
    <n v="-38031"/>
    <n v="-37357"/>
    <n v="-18752"/>
    <n v="-18220"/>
    <n v="-12391"/>
    <n v="-965084"/>
  </r>
  <r>
    <x v="121"/>
    <n v="-21952"/>
    <n v="-15220"/>
    <n v="-14499"/>
    <n v="-25586"/>
    <n v="-7403"/>
    <n v="-20657"/>
    <n v="-14390"/>
    <n v="-16201"/>
    <n v="-29883"/>
    <n v="-20182"/>
    <n v="-20683"/>
    <n v="-25608"/>
    <n v="-33639"/>
    <n v="-18733"/>
    <n v="-6433"/>
    <n v="-8475"/>
    <n v="-13819"/>
    <n v="-19628"/>
    <n v="-11545"/>
    <n v="-12489"/>
    <n v="-10609"/>
    <n v="60.33"/>
    <n v="-367573.67"/>
  </r>
  <r>
    <x v="122"/>
    <n v="-802"/>
    <n v="-797"/>
    <n v="-662"/>
    <n v="-1172"/>
    <n v="-703"/>
    <n v="-1035"/>
    <n v="-808"/>
    <n v="-1012"/>
    <n v="-1309"/>
    <n v="-1277"/>
    <n v="-1081"/>
    <n v="-715"/>
    <n v="-571"/>
    <n v="-1786"/>
    <n v="-358"/>
    <n v="-2879"/>
    <n v="-4496"/>
    <n v="-2543"/>
    <n v="-1872"/>
    <n v="-925"/>
    <n v="-1379"/>
    <n v="-2106"/>
    <n v="-30288"/>
  </r>
  <r>
    <x v="123"/>
    <n v="1956"/>
    <n v="3466"/>
    <n v="2177"/>
    <n v="2096"/>
    <n v="2135"/>
    <n v="1600"/>
    <n v="1749"/>
    <n v="2430"/>
    <n v="3404"/>
    <n v="2388"/>
    <n v="2213"/>
    <n v="1706"/>
    <n v="1957"/>
    <n v="6973"/>
    <n v="1667"/>
    <n v="1196"/>
    <n v="4220"/>
    <n v="2386"/>
    <n v="2839"/>
    <n v="6493"/>
    <n v="4623"/>
    <n v="2752"/>
    <n v="62426"/>
  </r>
  <r>
    <x v="124"/>
    <n v="-4742"/>
    <n v="-4932"/>
    <n v="-2719"/>
    <n v="-2184"/>
    <n v="-1856"/>
    <n v="-885"/>
    <n v="-1650"/>
    <n v="-2220"/>
    <n v="-1610"/>
    <n v="-2875"/>
    <n v="-2474"/>
    <n v="-3096"/>
    <n v="-4285"/>
    <n v="-5632"/>
    <n v="-4045"/>
    <n v="-4997"/>
    <n v="-7300"/>
    <n v="-6855"/>
    <n v="-7130"/>
    <n v="-8160"/>
    <n v="-6944"/>
    <n v="-5854"/>
    <n v="-92445"/>
  </r>
  <r>
    <x v="125"/>
    <n v="-5014"/>
    <n v="-5888"/>
    <n v="-4958"/>
    <n v="-5754"/>
    <n v="-4052"/>
    <n v="-3774"/>
    <n v="-4754"/>
    <n v="-5115"/>
    <n v="-9223"/>
    <n v="-7869"/>
    <n v="-10499"/>
    <n v="-11535"/>
    <n v="-15777"/>
    <n v="-17428"/>
    <n v="-21794"/>
    <n v="-22912"/>
    <n v="-27221"/>
    <n v="-32235"/>
    <n v="-31908"/>
    <n v="-25353"/>
    <n v="-19841"/>
    <n v="50.45"/>
    <n v="-292853.55"/>
  </r>
  <r>
    <x v="126"/>
    <n v="4953"/>
    <n v="4755"/>
    <n v="2602"/>
    <n v="2047"/>
    <n v="1481"/>
    <n v="1094"/>
    <n v="764"/>
    <n v="450"/>
    <n v="472"/>
    <n v="863"/>
    <n v="541"/>
    <n v="480"/>
    <n v="559"/>
    <n v="328"/>
    <n v="423"/>
    <n v="733"/>
    <n v="654"/>
    <n v="899"/>
    <n v="443"/>
    <n v="228"/>
    <n v="173"/>
    <n v="14"/>
    <n v="24956"/>
  </r>
  <r>
    <x v="127"/>
    <n v="-583"/>
    <n v="-712"/>
    <n v="-790"/>
    <n v="-942"/>
    <n v="-591"/>
    <n v="-831"/>
    <n v="-704"/>
    <n v="-1066"/>
    <n v="-636"/>
    <n v="-1226"/>
    <n v="-2068"/>
    <n v="-2353"/>
    <n v="-2858"/>
    <n v="-4703"/>
    <n v="-3779"/>
    <n v="-4464"/>
    <n v="-6141"/>
    <n v="-6722"/>
    <n v="-6787"/>
    <n v="-9091"/>
    <n v="-4940"/>
    <n v="-5027"/>
    <n v="-67014"/>
  </r>
  <r>
    <x v="128"/>
    <n v="-212"/>
    <n v="-345"/>
    <n v="-145"/>
    <n v="-152"/>
    <n v="-113"/>
    <n v="-116"/>
    <n v="-185"/>
    <n v="-79"/>
    <n v="-66"/>
    <n v="82"/>
    <n v="45"/>
    <n v="62"/>
    <n v="6"/>
    <n v="163"/>
    <n v="-29"/>
    <n v="-35"/>
    <n v="45"/>
    <n v="31"/>
    <n v="-8"/>
    <n v="-40"/>
    <n v="17"/>
    <n v="-4"/>
    <n v="-1078"/>
  </r>
  <r>
    <x v="129"/>
    <n v="27"/>
    <n v="-13"/>
    <n v="-32"/>
    <n v="-23"/>
    <n v="-25"/>
    <n v="-14"/>
    <n v="-32"/>
    <n v="-26"/>
    <n v="-42"/>
    <n v="-9"/>
    <n v="-1050"/>
    <n v="-1484"/>
    <n v="-1397"/>
    <n v="15"/>
    <n v="27"/>
    <n v="39"/>
    <n v="-5"/>
    <n v="-7"/>
    <n v="-23"/>
    <n v="-261"/>
    <n v="-931"/>
    <n v="-456"/>
    <n v="-5722"/>
  </r>
  <r>
    <x v="130"/>
    <n v="-118"/>
    <n v="-60"/>
    <n v="-262"/>
    <n v="-155"/>
    <n v="-211"/>
    <n v="-196"/>
    <n v="-294"/>
    <n v="-300"/>
    <n v="-726"/>
    <n v="-1263"/>
    <n v="-1014"/>
    <n v="-1324"/>
    <n v="-1820"/>
    <n v="-2120"/>
    <n v="-1758"/>
    <n v="-2117"/>
    <n v="-1510"/>
    <n v="-4469"/>
    <n v="-5540"/>
    <n v="-7272"/>
    <n v="-7177"/>
    <n v="-6629"/>
    <n v="-46335"/>
  </r>
  <r>
    <x v="131"/>
    <n v="-426"/>
    <n v="-296"/>
    <n v="-189"/>
    <n v="-202"/>
    <n v="-561"/>
    <n v="-234"/>
    <n v="-78"/>
    <n v="-183"/>
    <n v="-319"/>
    <n v="-334"/>
    <n v="-131"/>
    <n v="-243"/>
    <n v="-177"/>
    <n v="-231"/>
    <n v="-558"/>
    <n v="-33"/>
    <n v="21"/>
    <n v="238"/>
    <n v="-215"/>
    <n v="-408"/>
    <n v="-366"/>
    <n v="-207"/>
    <n v="-5132"/>
  </r>
  <r>
    <x v="132"/>
    <n v="-312"/>
    <n v="-150"/>
    <n v="6"/>
    <n v="-139"/>
    <n v="-133"/>
    <n v="-116"/>
    <n v="-204"/>
    <n v="-119"/>
    <n v="-208"/>
    <n v="-190"/>
    <n v="-191"/>
    <n v="-221"/>
    <n v="-325"/>
    <n v="-461"/>
    <n v="-416"/>
    <n v="-590"/>
    <n v="-881"/>
    <n v="-764"/>
    <n v="-714"/>
    <n v="-646"/>
    <n v="-724"/>
    <n v="-373"/>
    <n v="-7871"/>
  </r>
  <r>
    <x v="133"/>
    <n v="2004"/>
    <n v="1336"/>
    <n v="1001"/>
    <n v="1120"/>
    <n v="496"/>
    <n v="403"/>
    <n v="327"/>
    <n v="373"/>
    <n v="334"/>
    <n v="330"/>
    <n v="214"/>
    <n v="206"/>
    <n v="187"/>
    <n v="171"/>
    <n v="493"/>
    <n v="232"/>
    <n v="-13"/>
    <n v="119"/>
    <n v="101"/>
    <n v="55"/>
    <n v="51"/>
    <n v="69"/>
    <n v="9609"/>
  </r>
  <r>
    <x v="134"/>
    <n v="0"/>
    <n v="0"/>
    <n v="0"/>
    <n v="0"/>
    <n v="0"/>
    <n v="0"/>
    <n v="0"/>
    <n v="30"/>
    <n v="-8"/>
    <n v="-26"/>
    <n v="-12"/>
    <n v="-28"/>
    <n v="-35"/>
    <n v="-6"/>
    <n v="-18"/>
    <n v="-32"/>
    <n v="-6"/>
    <n v="-7"/>
    <n v="12"/>
    <n v="13"/>
    <n v="-3"/>
    <n v="-4"/>
    <n v="-130"/>
  </r>
  <r>
    <x v="135"/>
    <n v="-89"/>
    <n v="-147"/>
    <n v="-166"/>
    <n v="-96"/>
    <n v="-64"/>
    <n v="-158"/>
    <n v="-611"/>
    <n v="-1397"/>
    <n v="-1254"/>
    <n v="-2312"/>
    <n v="-4915"/>
    <n v="-6477"/>
    <n v="-4895"/>
    <n v="-5721"/>
    <n v="-4005"/>
    <n v="-5175"/>
    <n v="-7227"/>
    <n v="-4489"/>
    <n v="-3119"/>
    <n v="-2999"/>
    <n v="-2439"/>
    <n v="-1459"/>
    <n v="-59214"/>
  </r>
  <r>
    <x v="136"/>
    <n v="17"/>
    <n v="34"/>
    <n v="0"/>
    <n v="6"/>
    <n v="0"/>
    <n v="0"/>
    <n v="0"/>
    <n v="0"/>
    <n v="0"/>
    <n v="102"/>
    <n v="293"/>
    <n v="133"/>
    <n v="0"/>
    <n v="0"/>
    <n v="0"/>
    <n v="0"/>
    <n v="0"/>
    <n v="0"/>
    <n v="0"/>
    <n v="0"/>
    <n v="0"/>
    <n v="0"/>
    <n v="585"/>
  </r>
  <r>
    <x v="137"/>
    <n v="-1"/>
    <n v="-2"/>
    <n v="-2"/>
    <n v="-9"/>
    <n v="-13"/>
    <n v="-68"/>
    <n v="-35"/>
    <n v="-33"/>
    <n v="-171"/>
    <n v="0"/>
    <n v="-17"/>
    <n v="-2"/>
    <n v="-2"/>
    <n v="-8"/>
    <n v="-35"/>
    <n v="-4"/>
    <n v="-32"/>
    <n v="-1"/>
    <n v="-2"/>
    <n v="-1"/>
    <n v="-75"/>
    <n v="-2"/>
    <n v="-515"/>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8">
  <r>
    <x v="0"/>
    <n v="-1.0896854673643609E-5"/>
    <n v="-4.4600339172832703E-5"/>
    <n v="-6.370743475855387E-5"/>
    <n v="-7.883455962321719E-5"/>
    <n v="-4.4676851130328099E-5"/>
    <n v="-2.4378799720562029E-5"/>
    <n v="-3.1691499766436817E-5"/>
    <n v="-5.1692836977221307E-5"/>
    <n v="-4.6877797529241153E-5"/>
    <n v="-6.4062109303346685E-5"/>
    <n v="-4.3617242616799839E-5"/>
    <n v="-2.4660253115027968E-5"/>
    <n v="-3.9775031520304017E-5"/>
    <n v="-7.431815707718202E-5"/>
    <n v="-3.9082986744305957E-5"/>
    <n v="-5.1221634903554477E-5"/>
    <n v="-4.6394216897295273E-5"/>
    <n v="-6.1282206780585019E-5"/>
    <n v="-1.7723852243271289E-4"/>
    <n v="-1.7080296286959524E-4"/>
    <n v="-1.649640254639266E-4"/>
    <n v="-2.4668358867030498E-4"/>
    <n v="-7.2793632352135342E-5"/>
  </r>
  <r>
    <x v="1"/>
    <n v="-1.450510238543099E-4"/>
    <n v="-1.0828131843964096E-4"/>
    <n v="-7.1547951708936415E-5"/>
    <n v="-7.5164279446772553E-5"/>
    <n v="-5.969470215671158E-5"/>
    <n v="-8.7664678792112396E-5"/>
    <n v="-7.3044149577145375E-5"/>
    <n v="-7.8032370011217277E-5"/>
    <n v="-9.6792213521914929E-5"/>
    <n v="-1.2889661524791019E-4"/>
    <n v="-1.928584435196213E-4"/>
    <n v="-1.9333547192401667E-4"/>
    <n v="-2.520587691527481E-4"/>
    <n v="-2.8391005886122759E-4"/>
    <n v="-1.8422949300822981E-4"/>
    <n v="-1.7352635497938862E-4"/>
    <n v="-1.9023137332527758E-4"/>
    <n v="-1.8945651257401886E-4"/>
    <n v="-1.7550648109801112E-4"/>
    <n v="-1.5358247549465012E-4"/>
    <n v="-1.6413464373710946E-4"/>
    <n v="-1.4985586110608177E-4"/>
    <n v="-1.466752382516842E-4"/>
  </r>
  <r>
    <x v="2"/>
    <n v="-1.5063299107683813E-5"/>
    <n v="-1.032877624921818E-5"/>
    <n v="-4.3989699061552226E-6"/>
    <n v="-4.0271129713767591E-6"/>
    <n v="-3.0638425170882678E-6"/>
    <n v="-4.9747601460233174E-6"/>
    <n v="-6.0016235123506217E-6"/>
    <n v="-6.5187337463131567E-6"/>
    <n v="4.7209927673679095E-6"/>
    <n v="-4.330102382579151E-6"/>
    <n v="-1.9151850704092724E-5"/>
    <n v="-1.7314645804168572E-5"/>
    <n v="-1.252969831461135E-5"/>
    <n v="-1.7816759263334019E-5"/>
    <n v="-1.7746978769527099E-5"/>
    <n v="-1.7378768985134554E-5"/>
    <n v="-1.577360277232705E-5"/>
    <n v="-1.9005376345806216E-5"/>
    <n v="-1.8418781022682118E-5"/>
    <n v="-4.3459237275529742E-5"/>
    <n v="-3.0313902115165998E-5"/>
    <n v="-7.0354767873558898E-5"/>
    <n v="-1.6056845318970861E-5"/>
  </r>
  <r>
    <x v="3"/>
    <n v="-4.887559816854854E-6"/>
    <n v="-5.2563746815359696E-6"/>
    <n v="-3.9849492091053191E-6"/>
    <n v="-3.6702801764446414E-6"/>
    <n v="-3.6916790984588144E-6"/>
    <n v="-4.3312588336023908E-6"/>
    <n v="-4.8793687092281476E-6"/>
    <n v="-7.6733434135568154E-6"/>
    <n v="-1.1173807002162238E-5"/>
    <n v="-1.1398701947654304E-5"/>
    <n v="-1.4254151850935117E-5"/>
    <n v="-1.1634346983038172E-5"/>
    <n v="-2.1295980049114615E-5"/>
    <n v="-1.6146438082396454E-5"/>
    <n v="-7.0239283219344225E-6"/>
    <n v="-1.054050650226206E-5"/>
    <n v="-1.1765556166243947E-5"/>
    <n v="-1.2136991179308345E-5"/>
    <n v="-2.0024087625576429E-5"/>
    <n v="-2.6406142244448019E-5"/>
    <n v="-2.5005859063536384E-5"/>
    <n v="-2.1622324219393504E-5"/>
    <n v="-1.1763801598945046E-5"/>
  </r>
  <r>
    <x v="4"/>
    <n v="-1.8428504227485515E-6"/>
    <n v="-1.550630531053111E-6"/>
    <n v="-3.2604129892679883E-6"/>
    <n v="-1.2489147822624128E-6"/>
    <n v="-1.2807866259959152E-6"/>
    <n v="-1.435502927708221E-6"/>
    <n v="-2.3664938239756514E-6"/>
    <n v="-3.6562639462715862E-6"/>
    <n v="-1.1861790872783693E-7"/>
    <n v="-5.3833705296929987E-7"/>
    <n v="-3.0033059005211753E-7"/>
    <n v="-3.4218667597171093E-7"/>
    <n v="-3.6056685797442732E-7"/>
    <n v="-2.4498043987084274E-7"/>
    <n v="-3.5229734530078606E-7"/>
    <n v="-7.1867089788150411E-7"/>
    <n v="0"/>
    <n v="-3.6261660816914213E-7"/>
    <n v="-4.8581647192854208E-7"/>
    <n v="-4.1848085965844722E-7"/>
    <n v="-8.7085081315798348E-7"/>
    <n v="-1.0276770066251665E-7"/>
    <n v="-9.9356255780039057E-7"/>
  </r>
  <r>
    <x v="5"/>
    <n v="-3.2428825844946251E-4"/>
    <n v="-3.4494958847579798E-4"/>
    <n v="-4.4701297134606743E-4"/>
    <n v="-6.4461844404487098E-4"/>
    <n v="-2.9960361663002488E-4"/>
    <n v="-1.9186239130334707E-4"/>
    <n v="-1.9263747664032726E-4"/>
    <n v="-2.3772931961185583E-4"/>
    <n v="-1.724704392902749E-4"/>
    <n v="-2.5486748564272632E-4"/>
    <n v="-3.835221634965541E-4"/>
    <n v="-4.2488178933154105E-4"/>
    <n v="-5.3650094923732446E-4"/>
    <n v="-7.5785812621499162E-4"/>
    <n v="-5.2294137193085435E-4"/>
    <n v="-5.6134730496344395E-4"/>
    <n v="-6.4643758137573654E-4"/>
    <n v="-8.5161576947958824E-4"/>
    <n v="-8.1965687796465539E-4"/>
    <n v="-9.1203718553961989E-4"/>
    <n v="-9.2459474905573339E-4"/>
    <n v="-7.9484650400416879E-4"/>
    <n v="-5.1119456200131666E-4"/>
  </r>
  <r>
    <x v="6"/>
    <n v="-2.363655977003577E-5"/>
    <n v="-3.3851052949091643E-5"/>
    <n v="-2.4660107768034864E-5"/>
    <n v="-2.0390445424692451E-6"/>
    <n v="-7.9107409252688877E-6"/>
    <n v="-7.1032644871079212E-6"/>
    <n v="-1.095418275221719E-5"/>
    <n v="-1.7415362480925187E-5"/>
    <n v="-3.5561649036605507E-5"/>
    <n v="-7.0920055238999063E-6"/>
    <n v="-1.1574278893546991E-5"/>
    <n v="-1.9390578305063617E-6"/>
    <n v="-1.1380391454817862E-5"/>
    <n v="-3.0511200238459506E-6"/>
    <n v="-2.0036911513982209E-6"/>
    <n v="-1.1280955306139973E-5"/>
    <n v="-7.1756963431487811E-6"/>
    <n v="-7.5082968279728252E-6"/>
    <n v="-1.0170462227547522E-4"/>
    <n v="-2.7682508866406282E-4"/>
    <n v="-4.455853327325016E-5"/>
    <n v="-4.480671748885726E-6"/>
    <n v="-2.9713926092213958E-5"/>
  </r>
  <r>
    <x v="7"/>
    <n v="-4.2866303311759788E-5"/>
    <n v="-4.1209977503242004E-5"/>
    <n v="-3.6226810991866539E-5"/>
    <n v="-4.1367116155344815E-5"/>
    <n v="-3.4028742710283628E-5"/>
    <n v="-3.8362578240478323E-5"/>
    <n v="-3.9132537048009746E-5"/>
    <n v="-3.8126173387108315E-5"/>
    <n v="-4.3414154594388318E-5"/>
    <n v="-5.1165425990908234E-5"/>
    <n v="-1.4697717030089013E-4"/>
    <n v="-8.4406046739688689E-5"/>
    <n v="-3.4262865679019958E-4"/>
    <n v="-2.7693925179944813E-4"/>
    <n v="-1.0586535226288622E-4"/>
    <n v="-1.3247500217615727E-4"/>
    <n v="-2.4373664065272031E-4"/>
    <n v="-1.8022045426006365E-4"/>
    <n v="-2.1963129022230349E-4"/>
    <n v="-1.3533671001354184E-4"/>
    <n v="-1.7491660618573212E-4"/>
    <n v="-1.3285808341650151E-4"/>
    <n v="-1.1735868567061466E-4"/>
  </r>
  <r>
    <x v="8"/>
    <n v="-9.6602753320021903E-5"/>
    <n v="-1.3227666886085268E-4"/>
    <n v="-5.8972073036045599E-5"/>
    <n v="-7.1799855951698295E-5"/>
    <n v="-5.0226926509643735E-5"/>
    <n v="-4.1629584903538408E-5"/>
    <n v="-2.9300609098915027E-5"/>
    <n v="-3.5215594850931595E-5"/>
    <n v="-6.744614290264808E-5"/>
    <n v="-3.6981414943108421E-5"/>
    <n v="-5.7478654465359105E-5"/>
    <n v="-7.3410448218464382E-5"/>
    <n v="-1.107165608267726E-4"/>
    <n v="-1.0865996055725834E-4"/>
    <n v="-1.0932226996365018E-4"/>
    <n v="-1.2936076161867074E-4"/>
    <n v="-2.278983919673919E-4"/>
    <n v="-2.0496370517042862E-4"/>
    <n v="-2.2962221157979046E-4"/>
    <n v="-2.0505562123263914E-4"/>
    <n v="-1.7819266400665977E-4"/>
    <n v="-1.4494356501441348E-4"/>
    <n v="-1.0909438359085923E-4"/>
  </r>
  <r>
    <x v="9"/>
    <n v="6.9974900110162391E-6"/>
    <n v="1.219478926116345E-5"/>
    <n v="-2.2719385750613442E-5"/>
    <n v="-4.0143689429863268E-5"/>
    <n v="1.7077155013278869E-6"/>
    <n v="4.2075085812137516E-7"/>
    <n v="-2.2933032933372293E-6"/>
    <n v="-6.9276580034619531E-6"/>
    <n v="-3.3687486078705689E-6"/>
    <n v="-1.5635180494934447E-5"/>
    <n v="-7.2772412204936165E-6"/>
    <n v="1.6288085776253441E-5"/>
    <n v="4.869906125517109E-5"/>
    <n v="2.1825530097584171E-5"/>
    <n v="-6.9138354015279266E-6"/>
    <n v="-7.7311566287252715E-6"/>
    <n v="-4.6674349186967746E-5"/>
    <n v="-1.1595199305926216E-4"/>
    <n v="-9.3171150333773865E-5"/>
    <n v="-1.0198378549876358E-4"/>
    <n v="-2.6809764319363636E-5"/>
    <n v="-2.5095872501786565E-5"/>
    <n v="-1.8843804135004893E-5"/>
  </r>
  <r>
    <x v="10"/>
    <n v="-1.4109824323739996E-4"/>
    <n v="-1.6583862120245983E-4"/>
    <n v="-1.9378756251292036E-4"/>
    <n v="-2.1374284416433864E-4"/>
    <n v="-1.2735037216520168E-4"/>
    <n v="-1.4171878903547025E-4"/>
    <n v="-1.3320676576192842E-4"/>
    <n v="-1.3694151740871146E-4"/>
    <n v="-1.2478603998168443E-4"/>
    <n v="-1.5993291664953156E-4"/>
    <n v="-1.7689471754069722E-4"/>
    <n v="-2.1984353308929187E-4"/>
    <n v="-1.989878347446371E-4"/>
    <n v="-2.1671860548937917E-4"/>
    <n v="-1.6813390804480016E-4"/>
    <n v="-2.2378976201910109E-4"/>
    <n v="-2.1990384739289283E-4"/>
    <n v="-2.9600180420959914E-4"/>
    <n v="-2.5323711660657787E-4"/>
    <n v="-2.3418188906486706E-4"/>
    <n v="-2.4155742793548828E-4"/>
    <n v="-1.7386239598084566E-4"/>
    <n v="-1.8915984155626472E-4"/>
  </r>
  <r>
    <x v="11"/>
    <n v="-2.8070083975488808E-5"/>
    <n v="-7.5455258553448835E-5"/>
    <n v="-7.5403519450213633E-5"/>
    <n v="-5.0721232993922474E-6"/>
    <n v="-9.2417544777744474E-6"/>
    <n v="-2.8982309109419428E-5"/>
    <n v="-1.3247486045554421E-5"/>
    <n v="-1.433640336827543E-5"/>
    <n v="-5.5987652919539032E-6"/>
    <n v="-7.5133127827454454E-6"/>
    <n v="-1.0234342414852929E-5"/>
    <n v="-1.530715063846787E-5"/>
    <n v="-3.2455524303423138E-4"/>
    <n v="-2.6391074658813513E-5"/>
    <n v="-1.7328625671982415E-5"/>
    <n v="-2.0754344414577981E-5"/>
    <n v="-2.169947813078325E-5"/>
    <n v="-4.3044724428548754E-5"/>
    <n v="-6.264920242348069E-5"/>
    <n v="-8.6709234121230269E-5"/>
    <n v="-7.8438776813729807E-5"/>
    <n v="-5.6830538466371707E-5"/>
    <n v="-4.6675625071424413E-5"/>
  </r>
  <r>
    <x v="12"/>
    <n v="-8.8136324566235077E-7"/>
    <n v="-1.1301205565302335E-6"/>
    <n v="-1.6302064946339941E-6"/>
    <n v="-1.7841639746605895E-6"/>
    <n v="-1.5319212585441339E-6"/>
    <n v="-2.8710058554164419E-6"/>
    <n v="-3.2691770351828589E-6"/>
    <n v="-1.4913708201897259E-6"/>
    <n v="-1.2099026690239366E-6"/>
    <n v="-4.4471321767029114E-7"/>
    <n v="4.6204706161864232E-8"/>
    <n v="5.2468623648995676E-7"/>
    <n v="-1.9605822902359485E-6"/>
    <n v="-2.4052625005500924E-6"/>
    <n v="-1.9156168150730244E-6"/>
    <n v="-4.2684695752962059E-6"/>
    <n v="-5.1285757647730023E-6"/>
    <n v="-7.9988957684369585E-6"/>
    <n v="-8.0265330144715651E-6"/>
    <n v="-1.9877840833776242E-5"/>
    <n v="-3.0438309374188566E-5"/>
    <n v="-2.0019148089058244E-5"/>
    <n v="-5.3505585550328443E-6"/>
  </r>
  <r>
    <x v="13"/>
    <n v="-3.1029327842743004E-4"/>
    <n v="-3.1656516519550375E-4"/>
    <n v="-3.3931583752596137E-4"/>
    <n v="-3.0988379434176354E-4"/>
    <n v="-2.3021511765695206E-4"/>
    <n v="-3.2830941958706127E-4"/>
    <n v="-3.0627797387825081E-4"/>
    <n v="-3.0373450558928501E-4"/>
    <n v="-2.6843232745109497E-4"/>
    <n v="-2.1947767589970108E-4"/>
    <n v="-2.2688820960783433E-4"/>
    <n v="-1.5231869569754092E-4"/>
    <n v="-9.1313556782023723E-5"/>
    <n v="-1.786352825640027E-4"/>
    <n v="-2.511659886153792E-4"/>
    <n v="-2.7422739230678487E-4"/>
    <n v="-2.8957059297067062E-4"/>
    <n v="-1.8429455850478752E-4"/>
    <n v="-1.1866595388237171E-4"/>
    <n v="-8.0076312495643874E-5"/>
    <n v="-5.4054954045306265E-5"/>
    <n v="-5.6398914123589139E-5"/>
    <n v="-2.22277977597679E-4"/>
  </r>
  <r>
    <x v="14"/>
    <n v="-5.6620911539520711E-9"/>
    <n v="-7.0719264965384931E-4"/>
    <n v="-6.811416755277878E-4"/>
    <n v="-1.042206641769593E-4"/>
    <n v="-2.6698122786201128E-4"/>
    <n v="-1.2533425561921433E-4"/>
    <n v="-2.8012455759678795E-4"/>
    <n v="-1.2623732361864001E-4"/>
    <n v="-1.6030024185479882E-4"/>
    <n v="-3.817745943905326E-4"/>
    <n v="-8.1405761551280498E-4"/>
    <n v="-5.7101831241652642E-4"/>
    <n v="-1.4421547547545923E-3"/>
    <n v="-2.5359707006957265E-3"/>
    <n v="-2.3882237037940288E-3"/>
    <n v="-9.7462662705730162E-4"/>
    <n v="-2.3218872572691421E-3"/>
    <n v="-2.2245675695628238E-3"/>
    <n v="-1.1988894404431356E-3"/>
    <n v="-8.2304723073325112E-4"/>
    <n v="-7.4766689218246974E-4"/>
    <n v="-4.9038691402139697E-4"/>
    <n v="-8.8026408503795147E-4"/>
  </r>
  <r>
    <x v="15"/>
    <n v="-6.2283002693472791E-5"/>
    <n v="-5.3562458004851526E-5"/>
    <n v="-4.8983823719716685E-5"/>
    <n v="-4.5445205240283301E-5"/>
    <n v="-2.8353100014693888E-5"/>
    <n v="-4.940110075354499E-5"/>
    <n v="-3.4375152556512299E-5"/>
    <n v="-2.465572726926563E-5"/>
    <n v="-4.2061910434890973E-5"/>
    <n v="-4.5384154161194448E-5"/>
    <n v="-3.5831749628525713E-5"/>
    <n v="-6.0658291427251954E-5"/>
    <n v="-7.4389449885849042E-5"/>
    <n v="-7.2046520271106939E-5"/>
    <n v="-6.6672272598173772E-5"/>
    <n v="-1.0483883946671396E-4"/>
    <n v="-1.210602464138434E-4"/>
    <n v="-1.7815140655462794E-4"/>
    <n v="-1.2891034470347357E-4"/>
    <n v="-1.4318322613213772E-4"/>
    <n v="-7.4934639017927438E-5"/>
    <n v="-5.8721464158562011E-5"/>
    <n v="-7.0632003868482721E-5"/>
  </r>
  <r>
    <x v="16"/>
    <n v="-4.1397364568989201E-6"/>
    <n v="-3.8108716441135777E-6"/>
    <n v="-8.6168057573511119E-6"/>
    <n v="-4.842730788364457E-7"/>
    <n v="1.7077155013278869E-6"/>
    <n v="7.4250151433183844E-8"/>
    <n v="-9.7587374184562953E-8"/>
    <n v="7.216310420272867E-8"/>
    <n v="2.846829809468086E-7"/>
    <n v="8.8942643534058229E-7"/>
    <n v="-4.6204706161864232E-8"/>
    <n v="1.3915591489516243E-6"/>
    <n v="-2.0281885761061538E-7"/>
    <n v="2.4498043987084274E-7"/>
    <n v="8.8074336325196515E-8"/>
    <n v="-3.2666858994613825E-7"/>
    <n v="-3.318490200735472E-6"/>
    <n v="-4.7780070723463434E-6"/>
    <n v="-5.4707159230214082E-6"/>
    <n v="-3.6617075220114133E-6"/>
    <n v="-3.6700141411657876E-6"/>
    <n v="-1.6442832106002664E-6"/>
    <n v="-1.614333292572049E-6"/>
  </r>
  <r>
    <x v="17"/>
    <n v="1.1503392834522155E-3"/>
    <n v="1.9729539548411184E-3"/>
    <n v="3.0062819101600445E-3"/>
    <n v="3.5966961565182826E-3"/>
    <n v="3.1470685343147472E-3"/>
    <n v="3.4542160448736235E-3"/>
    <n v="4.14724383125201E-3"/>
    <n v="2.6601966189613224E-3"/>
    <n v="4.3770008320571826E-4"/>
    <n v="5.4072446076942459E-4"/>
    <n v="4.3356186026985303E-4"/>
    <n v="6.2802661263341346E-4"/>
    <n v="1.0904217848005384E-3"/>
    <n v="1.0453315369288859E-3"/>
    <n v="1.1791392147217309E-3"/>
    <n v="0"/>
    <n v="0"/>
    <n v="1.0819199764444251E-3"/>
    <n v="6.7695356994947151E-4"/>
    <n v="1.3585144147092172E-3"/>
    <n v="7.125633105949348E-4"/>
    <n v="5.9469613019385128E-4"/>
    <n v="1.4961158767997653E-3"/>
  </r>
  <r>
    <x v="18"/>
    <n v="0"/>
    <n v="0"/>
    <n v="0"/>
    <n v="1.23617075387198E-5"/>
    <n v="5.2738272835125921E-7"/>
    <n v="0"/>
    <n v="0"/>
    <n v="0"/>
    <n v="0"/>
    <n v="0"/>
    <n v="1.1551176540466058E-5"/>
    <n v="3.5883976086900083E-5"/>
    <n v="4.3876479529763125E-5"/>
    <n v="1.7883572110571521E-5"/>
    <n v="2.708285841999793E-6"/>
    <n v="3.0576180018958541E-5"/>
    <n v="2.1742575406117477E-5"/>
    <n v="4.0741042447238907E-6"/>
    <n v="1.7531637900029998E-5"/>
    <n v="9.5413636002125967E-6"/>
    <n v="3.6368388720931028E-5"/>
    <n v="1.2406116823979009E-4"/>
    <n v="1.6758545386706148E-5"/>
  </r>
  <r>
    <x v="19"/>
    <n v="1.5865286245282269E-2"/>
    <n v="1.1222649045686778E-2"/>
    <n v="1.3967428111969103E-2"/>
    <n v="1.1793859121698896E-2"/>
    <n v="6.6692066423402595E-3"/>
    <n v="5.3409371428413026E-3"/>
    <n v="3.8429176048574505E-3"/>
    <n v="3.4325583232431272E-3"/>
    <n v="3.2439151207253932E-3"/>
    <n v="3.2861264011187301E-3"/>
    <n v="4.8307251315759863E-3"/>
    <n v="4.8170530874340339E-3"/>
    <n v="5.6115020106560125E-3"/>
    <n v="5.0124779673500763E-3"/>
    <n v="2.3045090471169294E-3"/>
    <n v="2.0523280831956079E-3"/>
    <n v="3.4991108816612173E-3"/>
    <n v="2.7382886513949191E-3"/>
    <n v="3.2327072940337236E-3"/>
    <n v="4.6706439506049467E-3"/>
    <n v="4.713376353501734E-3"/>
    <n v="5.0009229567196502E-3"/>
    <n v="5.7794785988640072E-3"/>
  </r>
  <r>
    <x v="20"/>
    <n v="-2.2701780570090852E-5"/>
    <n v="-3.9396528238112093E-5"/>
    <n v="-4.5723410730448692E-5"/>
    <n v="-4.6643143908983987E-5"/>
    <n v="-3.8524052632896745E-5"/>
    <n v="-4.0689082985384748E-5"/>
    <n v="-6.0382187776698323E-5"/>
    <n v="-4.1108915027487767E-5"/>
    <n v="-3.9808170169062071E-5"/>
    <n v="-6.7409161415286239E-5"/>
    <n v="-7.7392882821122595E-5"/>
    <n v="-9.1386654929511592E-5"/>
    <n v="-5.7848445276272186E-5"/>
    <n v="2.6546971302367688E-5"/>
    <n v="-4.1901365506712242E-5"/>
    <n v="-5.0481186099676563E-5"/>
    <n v="-6.5443212595023566E-5"/>
    <n v="-9.3960362293239478E-5"/>
    <n v="-9.2452986853531674E-5"/>
    <n v="-7.5870579856076475E-5"/>
    <n v="-5.6066204732837794E-5"/>
    <n v="-3.1981308446175181E-5"/>
    <n v="-5.2301120525557436E-5"/>
  </r>
  <r>
    <x v="21"/>
    <n v="1.9763903084549684E-5"/>
    <n v="1.048646748966426E-5"/>
    <n v="3.907320328408462E-6"/>
    <n v="-6.8307992172719712E-6"/>
    <n v="4.947352261199908E-6"/>
    <n v="0"/>
    <n v="-1.4638106127684444E-7"/>
    <n v="0"/>
    <n v="0"/>
    <n v="7.3260651121474283E-6"/>
    <n v="1.1597381246627923E-5"/>
    <n v="8.3949797838393081E-6"/>
    <n v="9.0141714493606839E-7"/>
    <n v="2.3161787042334222E-6"/>
    <n v="0"/>
    <n v="0"/>
    <n v="1.1075999760896316E-5"/>
    <n v="0"/>
    <n v="0"/>
    <n v="0"/>
    <n v="0"/>
    <n v="0"/>
    <n v="3.3518129380888164E-6"/>
  </r>
  <r>
    <x v="22"/>
    <n v="-1.9363283427430435E-5"/>
    <n v="-3.1117738114692936E-5"/>
    <n v="-4.512825597843946E-5"/>
    <n v="-4.3762993492746172E-5"/>
    <n v="-3.332556573914862E-5"/>
    <n v="-7.1725646284455594E-5"/>
    <n v="-4.1352649810708551E-5"/>
    <n v="-3.5744790948418268E-5"/>
    <n v="-3.6154738580244693E-5"/>
    <n v="-5.9895848632540794E-5"/>
    <n v="-4.9646956770923121E-5"/>
    <n v="-8.0413868853352062E-5"/>
    <n v="-4.7977927539222239E-5"/>
    <n v="-4.7949353367447673E-5"/>
    <n v="-5.7600615956678523E-5"/>
    <n v="-3.8938895921579674E-5"/>
    <n v="-6.5680247609361815E-5"/>
    <n v="-5.0595682033953246E-5"/>
    <n v="-5.9797670957813157E-5"/>
    <n v="-9.1396219749404875E-5"/>
    <n v="-4.1697166315731068E-5"/>
    <n v="-4.3943468803292121E-5"/>
    <n v="-4.9691344767617493E-5"/>
  </r>
  <r>
    <x v="23"/>
    <n v="4.382779048884599E-5"/>
    <n v="1.8528720752414291E-5"/>
    <n v="2.846392292218085E-5"/>
    <n v="7.64641703425967E-8"/>
    <n v="-1.7328289645827089E-6"/>
    <n v="-6.1380125184765317E-6"/>
    <n v="6.318782478450451E-6"/>
    <n v="9.5976928589629144E-6"/>
    <n v="1.0129969405357273E-5"/>
    <n v="9.011294147529585E-6"/>
    <n v="1.0742594182633434E-5"/>
    <n v="1.0219975389021767E-5"/>
    <n v="1.0704328596115812E-5"/>
    <n v="7.7280193304711307E-6"/>
    <n v="1.2506555758177905E-5"/>
    <n v="8.9289414585277784E-7"/>
    <n v="-1.2498209846925805E-6"/>
    <n v="9.5773445334085183E-6"/>
    <n v="1.0666839927126685E-5"/>
    <n v="-6.570149496637621E-6"/>
    <n v="4.4786613248124866E-6"/>
    <n v="1.8292650717927964E-6"/>
    <n v="8.6186501599594455E-6"/>
  </r>
  <r>
    <x v="24"/>
    <n v="2.4341650366565651E-4"/>
    <n v="1.9335574266030064E-4"/>
    <n v="1.6868755775426998E-4"/>
    <n v="1.1456881522999071E-4"/>
    <n v="9.5983656559929178E-5"/>
    <n v="8.4942173239562318E-5"/>
    <n v="8.3315220710070619E-5"/>
    <n v="1.262613779867076E-4"/>
    <n v="1.4404958835908516E-4"/>
    <n v="1.9689092563381522E-4"/>
    <n v="2.635747463003545E-4"/>
    <n v="2.1836072416008112E-4"/>
    <n v="1.780749569821203E-4"/>
    <n v="1.3318027549342177E-4"/>
    <n v="9.6881769957716165E-5"/>
    <n v="1.252882931973422E-4"/>
    <n v="8.9189811304182597E-5"/>
    <n v="5.4776438222256292E-5"/>
    <n v="5.5657669718769929E-5"/>
    <n v="4.6702463937882707E-5"/>
    <n v="4.4931755050317863E-5"/>
    <n v="3.958611829520141E-5"/>
    <n v="1.2716711747359246E-4"/>
  </r>
  <r>
    <x v="25"/>
    <n v="-1.1163934445056443E-5"/>
    <n v="-1.4796694728523755E-5"/>
    <n v="-2.3159282741228965E-5"/>
    <n v="-1.9039578415306576E-5"/>
    <n v="-1.7880785837433169E-5"/>
    <n v="-1.5939032507656798E-5"/>
    <n v="-1.3174295514915999E-5"/>
    <n v="-1.2652597603545095E-5"/>
    <n v="-1.397318964813919E-5"/>
    <n v="-1.0275215924066202E-5"/>
    <n v="-4.2739353199724419E-6"/>
    <n v="-6.9806081898229032E-6"/>
    <n v="-1.0636722310245607E-5"/>
    <n v="-1.7059546994642324E-5"/>
    <n v="-1.2946927439803889E-5"/>
    <n v="-1.4220972615655218E-5"/>
    <n v="-8.9642332695191973E-6"/>
    <n v="-7.8709134361419673E-6"/>
    <n v="-1.4257657328337648E-5"/>
    <n v="-1.4667754131028575E-5"/>
    <n v="-1.1466202373246784E-5"/>
    <n v="-8.5502726951213848E-6"/>
    <n v="-1.290683424860955E-5"/>
  </r>
  <r>
    <x v="26"/>
    <n v="-5.2881794739741048E-6"/>
    <n v="-1.8397311385375894E-6"/>
    <n v="-1.9407220174214218E-6"/>
    <n v="-8.5130109648090994E-6"/>
    <n v="-7.4838120499369161E-6"/>
    <n v="-9.6030195853584436E-6"/>
    <n v="-1.0124690071648405E-5"/>
    <n v="-1.6765894543100628E-5"/>
    <n v="-1.8694182415507098E-5"/>
    <n v="-2.5325247448381845E-5"/>
    <n v="-2.0884527185162632E-5"/>
    <n v="-1.8683392508055416E-5"/>
    <n v="-2.731293949156287E-5"/>
    <n v="-6.0911045731523176E-5"/>
    <n v="-2.5563576118388289E-5"/>
    <n v="-5.555543819683991E-5"/>
    <n v="-7.8630978847296998E-5"/>
    <n v="-7.6469443546257329E-5"/>
    <n v="-1.0318319414656209E-4"/>
    <n v="-1.3638291216268796E-4"/>
    <n v="-1.6699601069462854E-4"/>
    <n v="-1.8522850367412E-4"/>
    <n v="-4.8244566000534575E-5"/>
  </r>
  <r>
    <x v="27"/>
    <n v="-4.7406659425777959E-5"/>
    <n v="-6.8096333999298481E-5"/>
    <n v="-1.0011537980537973E-4"/>
    <n v="-1.3577487847167086E-4"/>
    <n v="-2.325506697396505E-5"/>
    <n v="-2.6853804768334826E-5"/>
    <n v="-3.7302773782049187E-5"/>
    <n v="-3.1583385272727586E-5"/>
    <n v="-7.6128973821525738E-5"/>
    <n v="-2.928085448976496E-5"/>
    <n v="-2.9201374294298196E-5"/>
    <n v="-4.24995851556865E-5"/>
    <n v="-5.4107564124787501E-5"/>
    <n v="-7.3672299553886167E-5"/>
    <n v="-7.2441141627474132E-5"/>
    <n v="-1.2485273507741403E-4"/>
    <n v="-1.801681595347356E-4"/>
    <n v="-1.5788753727458764E-4"/>
    <n v="-1.2379871052057325E-4"/>
    <n v="-1.2554425789753417E-4"/>
    <n v="-2.2567476786694029E-4"/>
    <n v="-1.5534365632146016E-4"/>
    <n v="-8.8226813639085081E-5"/>
  </r>
  <r>
    <x v="28"/>
    <n v="-2.7020460473836373E-4"/>
    <n v="-3.1935104377671782E-4"/>
    <n v="-3.3031088736512599E-4"/>
    <n v="-3.5652693825074752E-4"/>
    <n v="-2.2501663076320393E-4"/>
    <n v="-2.5655902325212793E-4"/>
    <n v="-2.4428559442750723E-4"/>
    <n v="-3.1965849725002046E-4"/>
    <n v="-2.076050638554602E-4"/>
    <n v="-2.5538241673687088E-4"/>
    <n v="-3.3350556907633602E-4"/>
    <n v="-2.8022807517576648E-4"/>
    <n v="-3.2480313274908882E-4"/>
    <n v="-5.3309970810803302E-4"/>
    <n v="-3.0017935678035106E-4"/>
    <n v="-4.7774192384322897E-4"/>
    <n v="-5.2464468128121135E-4"/>
    <n v="-6.4067955546872669E-4"/>
    <n v="-4.3339053787086202E-4"/>
    <n v="-5.5222734240528693E-4"/>
    <n v="-1.054310051129932E-3"/>
    <n v="-3.1263989895550815E-4"/>
    <n v="-3.8874320605729442E-4"/>
  </r>
  <r>
    <x v="29"/>
    <n v="0"/>
    <n v="0"/>
    <n v="0"/>
    <n v="0"/>
    <n v="0"/>
    <n v="0"/>
    <n v="0"/>
    <n v="0"/>
    <n v="0"/>
    <n v="-3.9790130002078681E-7"/>
    <n v="-7.1617294550889562E-7"/>
    <n v="-1.688120934793774E-6"/>
    <n v="-2.9972120069124273E-6"/>
    <n v="-7.7948321777086331E-7"/>
    <n v="-6.6055752243897392E-7"/>
    <n v="-2.7657940615439703E-6"/>
    <n v="-2.1333151290442322E-6"/>
    <n v="-4.884659015925503E-6"/>
    <n v="-1.0033166268089456E-5"/>
    <n v="-9.1647308265199939E-6"/>
    <n v="-6.4691774691735919E-6"/>
    <n v="-2.7541743777554462E-6"/>
    <n v="-2.065657503431723E-6"/>
  </r>
  <r>
    <x v="30"/>
    <n v="-2.5612950078490738E-5"/>
    <n v="-1.182684303345593E-5"/>
    <n v="-1.6353817533471178E-5"/>
    <n v="-1.4528192365093373E-5"/>
    <n v="-8.1116486313074623E-6"/>
    <n v="-6.930014133763826E-7"/>
    <n v="-1.2149628085978087E-5"/>
    <n v="-4.3297862521637206E-6"/>
    <n v="-3.08406562692376E-6"/>
    <n v="-1.6384171177326517E-7"/>
    <n v="-4.6204706161864237E-6"/>
    <n v="-1.7793707150528968E-6"/>
    <n v="-4.8225817254079657E-6"/>
    <n v="-6.4808461820377487E-6"/>
    <n v="-6.2532778790889527E-6"/>
    <n v="-1.3698302871741396E-5"/>
    <n v="-1.0580381094552707E-5"/>
    <n v="-1.3075528282804948E-5"/>
    <n v="-1.3560616303396696E-5"/>
    <n v="-1.9396587845169029E-5"/>
    <n v="-2.4383822768423538E-5"/>
    <n v="-2.65551738511943E-5"/>
    <n v="-1.1002760675776842E-5"/>
  </r>
  <r>
    <x v="31"/>
    <n v="0"/>
    <n v="0"/>
    <n v="0"/>
    <n v="0"/>
    <n v="-7.5340389764465598E-8"/>
    <n v="4.2075085812137516E-7"/>
    <n v="0"/>
    <n v="0"/>
    <n v="3.3213014443794339E-7"/>
    <n v="0"/>
    <n v="4.3894470853771024E-7"/>
    <n v="2.6234311824497838E-6"/>
    <n v="1.3971965746509059E-6"/>
    <n v="3.2070166674001231E-6"/>
    <n v="0"/>
    <n v="-1.9600115396768293E-7"/>
    <n v="-3.7710115917448547E-6"/>
    <n v="-4.6926855174830157E-7"/>
    <n v="-2.5346946361489151E-7"/>
    <n v="-5.4402511755598137E-7"/>
    <n v="-2.0734543170428178E-7"/>
    <n v="-1.0276770066251665E-7"/>
    <n v="1.2728366976522109E-7"/>
  </r>
  <r>
    <x v="32"/>
    <n v="-5.4438869807077862E-4"/>
    <n v="-4.1020748014706707E-4"/>
    <n v="-3.2883593863188568E-4"/>
    <n v="-6.7698827615657027E-4"/>
    <n v="-5.7246139489366445E-4"/>
    <n v="-5.2324081714964657E-4"/>
    <n v="-4.3467856146158954E-4"/>
    <n v="-4.4315362290895679E-4"/>
    <n v="-5.4782494966864204E-4"/>
    <n v="-6.7072115608209808E-4"/>
    <n v="-6.3878006268777308E-4"/>
    <n v="-7.1510171544568154E-4"/>
    <n v="-4.7723277195777799E-4"/>
    <n v="-4.8715474015771041E-4"/>
    <n v="-4.8451894270898734E-4"/>
    <n v="-6.0764713311180988E-4"/>
    <n v="-6.6850338634686073E-4"/>
    <n v="-8.2874959277621639E-4"/>
    <n v="-8.1591820337633574E-4"/>
    <n v="-7.0982723415265821E-4"/>
    <n v="-8.5206531704557561E-4"/>
    <n v="-5.4423718916855564E-4"/>
    <n v="-5.9010169018667462E-4"/>
  </r>
  <r>
    <x v="33"/>
    <n v="-5.6353831768107878E-6"/>
    <n v="-1.8397311385375894E-6"/>
    <n v="7.5817540147263539E-6"/>
    <n v="-5.6073724917904244E-7"/>
    <n v="-3.7670194882232802E-7"/>
    <n v="-1.9800040382182358E-7"/>
    <n v="2.3177001368833702E-6"/>
    <n v="1.2051238401855689E-5"/>
    <n v="-3.3213014443794339E-7"/>
    <n v="8.4261451769107801E-7"/>
    <n v="2.5412588389025329E-7"/>
    <n v="1.3504967478350192E-5"/>
    <n v="2.8394640065486154E-6"/>
    <n v="4.8550668992585202E-6"/>
    <n v="-5.0642743386987999E-7"/>
    <n v="-2.3955696596050139E-7"/>
    <n v="-2.8013228967247491E-7"/>
    <n v="-1.3864752665290729E-6"/>
    <n v="-1.056122765062048E-6"/>
    <n v="4.2224718739537322E-5"/>
    <n v="-7.8791264047627076E-7"/>
    <n v="-3.2885664212005325E-7"/>
    <n v="3.3156128187927997E-6"/>
  </r>
  <r>
    <x v="34"/>
    <n v="3.0206722146791477E-5"/>
    <n v="3.2720932392561412E-5"/>
    <n v="2.5514025455700288E-5"/>
    <n v="2.2760834705312951E-5"/>
    <n v="2.42344920409031E-5"/>
    <n v="1.8661538060206873E-5"/>
    <n v="1.7394949448398347E-5"/>
    <n v="1.6597513966627596E-5"/>
    <n v="2.1873142369413129E-5"/>
    <n v="3.1457608660466911E-5"/>
    <n v="2.9085862528893537E-5"/>
    <n v="3.6864911224685657E-5"/>
    <n v="4.4394794388101363E-5"/>
    <n v="3.9798186004472364E-5"/>
    <n v="4.5622506216451798E-5"/>
    <n v="5.0698965159640653E-5"/>
    <n v="4.8592177939340845E-5"/>
    <n v="3.8074743857759922E-5"/>
    <n v="3.8083786908137448E-5"/>
    <n v="3.9211656549996506E-5"/>
    <n v="2.9173502240792449E-5"/>
    <n v="3.0008168593454862E-5"/>
    <n v="3.2319591857186789E-5"/>
  </r>
  <r>
    <x v="35"/>
    <n v="-1.0683190856513343E-7"/>
    <n v="8.1473807563807527E-7"/>
    <n v="0"/>
    <n v="7.6336730058692369E-5"/>
    <n v="0"/>
    <n v="0"/>
    <n v="0"/>
    <n v="6.2541356975698187E-7"/>
    <n v="2.9085111220065615E-5"/>
    <n v="2.7581581879087955E-4"/>
    <n v="2.5567374154667573E-4"/>
    <n v="8.2056364898016278E-5"/>
    <n v="1.3321142567865219E-3"/>
    <n v="2.9748197523007227E-3"/>
    <n v="8.4082367031256986E-4"/>
    <n v="5.9235904310233065E-5"/>
    <n v="4.9469207492392365E-4"/>
    <n v="6.7062742122575458E-5"/>
    <n v="4.0449501901876436E-5"/>
    <n v="1.5944120752986839E-4"/>
    <n v="3.1178532565372851E-4"/>
    <n v="3.396472506896175E-4"/>
    <n v="3.3365330785376348E-4"/>
  </r>
  <r>
    <x v="36"/>
    <n v="-2.3145132990636156E-4"/>
    <n v="-1.637886350766608E-4"/>
    <n v="-1.2384394100505231E-4"/>
    <n v="-6.8282504115938847E-5"/>
    <n v="-1.9136459000174262E-5"/>
    <n v="-2.7423055929322569E-5"/>
    <n v="-4.8452131282635502E-5"/>
    <n v="-4.6184386689746348E-5"/>
    <n v="-5.0981977171224313E-5"/>
    <n v="-5.3459209955733948E-5"/>
    <n v="-2.4604006031192703E-5"/>
    <n v="-3.9123343286098947E-5"/>
    <n v="-1.9425539473372273E-5"/>
    <n v="-4.3717873042405847E-5"/>
    <n v="-1.0106530093316301E-5"/>
    <n v="-7.4894218721651296E-5"/>
    <n v="-7.9105048875973495E-5"/>
    <n v="-5.5160385219141268E-5"/>
    <n v="-3.8358378827053583E-5"/>
    <n v="-8.0327401011438945E-5"/>
    <n v="-7.4457744525007586E-5"/>
    <n v="-9.3518607602890146E-6"/>
    <n v="-6.2801634545445076E-5"/>
  </r>
  <r>
    <x v="37"/>
    <n v="-8.4536089247590077E-4"/>
    <n v="-9.9437468037956705E-4"/>
    <n v="-1.3132218984551619E-4"/>
    <n v="-6.8333480229500586E-5"/>
    <n v="-6.7982145030802798E-5"/>
    <n v="-4.368383909318983E-5"/>
    <n v="-3.4155580964597035E-5"/>
    <n v="-4.4789233341826934E-5"/>
    <n v="-1.4530693819160022E-4"/>
    <n v="-1.0202657451709469E-4"/>
    <n v="-8.7419304058247125E-5"/>
    <n v="-1.1796315342998114E-4"/>
    <n v="-1.5961844093955431E-4"/>
    <n v="-2.1440242678514573E-4"/>
    <n v="-2.5297151251004569E-4"/>
    <n v="-2.9678930291906477E-4"/>
    <n v="-1.8921858735492325E-4"/>
    <n v="-2.0718206559687514E-4"/>
    <n v="-2.1853292254663895E-4"/>
    <n v="-2.6521224480854092E-4"/>
    <n v="-2.2082288476506009E-4"/>
    <n v="-1.2687700323794305E-4"/>
    <n v="-2.197429728646189E-4"/>
  </r>
  <r>
    <x v="38"/>
    <n v="2.9274613744560685E-4"/>
    <n v="2.4568295261499123E-4"/>
    <n v="2.1464385512680925E-4"/>
    <n v="1.312380043646768E-4"/>
    <n v="9.0734942739671405E-5"/>
    <n v="1.1365223179372674E-4"/>
    <n v="6.9091860922670576E-5"/>
    <n v="3.6273987045904947E-5"/>
    <n v="2.8373403767698591E-5"/>
    <n v="8.8942643534058229E-7"/>
    <n v="2.3102353080932117E-7"/>
    <n v="2.3337131301270685E-5"/>
    <n v="2.0326956618308342E-5"/>
    <n v="4.2092093759626615E-6"/>
    <n v="-1.9376353991543235E-6"/>
    <n v="-4.573360259245935E-7"/>
    <n v="-1.5084046366979419E-6"/>
    <n v="-1.557118376255728E-6"/>
    <n v="-5.7453078419375408E-6"/>
    <n v="-1.2763666219582639E-6"/>
    <n v="-1.0159926153509807E-6"/>
    <n v="-3.4118876619955525E-6"/>
    <n v="5.7023685177462408E-5"/>
  </r>
  <r>
    <x v="39"/>
    <n v="2.029806262737535E-6"/>
    <n v="1.1826843033455931E-6"/>
    <n v="1.7078353753308512E-6"/>
    <n v="5.0976113561731128E-7"/>
    <n v="1.7579424278375307E-7"/>
    <n v="1.6335033315300447E-6"/>
    <n v="2.049334857875822E-6"/>
    <n v="1.5875882924600309E-6"/>
    <n v="2.7044883189946821E-6"/>
    <n v="3.1832104001662945E-6"/>
    <n v="4.6666753223482879E-6"/>
    <n v="2.669056072579345E-6"/>
    <n v="2.2760782909635727E-6"/>
    <n v="4.4541898158335045E-8"/>
    <n v="8.0147646055928834E-6"/>
    <n v="2.5915708135726965E-6"/>
    <n v="3.7063656787435145E-6"/>
    <n v="-3.7541484139864126E-6"/>
    <n v="2.7459191891613246E-7"/>
    <n v="2.9314584219074228E-5"/>
    <n v="3.3403349047559795E-5"/>
    <n v="1.1119465211684301E-5"/>
    <n v="5.0495864175476636E-6"/>
  </r>
  <r>
    <x v="40"/>
    <n v="8.2044234980308342E-4"/>
    <n v="9.7177226924896241E-4"/>
    <n v="4.8142844178834066E-4"/>
    <n v="7.2245896945363449E-4"/>
    <n v="1.0797031257145566E-3"/>
    <n v="9.9071977057297212E-4"/>
    <n v="1.2332604412574142E-3"/>
    <n v="1.1073668883589392E-3"/>
    <n v="1.5399214146865246E-3"/>
    <n v="1.1096531019226755E-3"/>
    <n v="1.3421774069429131E-3"/>
    <n v="1.6765778375909949E-3"/>
    <n v="2.9573017628203827E-3"/>
    <n v="2.5447009127347602E-3"/>
    <n v="2.6900324357963961E-3"/>
    <n v="2.0102313909045491E-3"/>
    <n v="3.4467045948547975E-3"/>
    <n v="2.6206515576271058E-3"/>
    <n v="1.8965007716772208E-3"/>
    <n v="1.8337622029803327E-3"/>
    <n v="1.7309611329536852E-3"/>
    <n v="1.4002715821471868E-3"/>
    <n v="1.6457545619017015E-3"/>
  </r>
  <r>
    <x v="41"/>
    <n v="-4.7273119540071539E-5"/>
    <n v="-4.1551641857541837E-5"/>
    <n v="-2.2797014631310298E-5"/>
    <n v="-3.1885559032862825E-5"/>
    <n v="-1.2230256605098249E-5"/>
    <n v="-1.5097530791414049E-5"/>
    <n v="-2.3274588743018263E-5"/>
    <n v="-1.9917016759953115E-5"/>
    <n v="4.9107814213324485E-6"/>
    <n v="-1.4535100430171096E-5"/>
    <n v="-7.3234459266554815E-6"/>
    <n v="-1.6561835117030809E-5"/>
    <n v="-1.9087508044021246E-5"/>
    <n v="-5.6300959272135501E-5"/>
    <n v="-3.3336136299086886E-5"/>
    <n v="-5.5969218410771686E-5"/>
    <n v="-6.9278870099769764E-5"/>
    <n v="-8.8542443559418179E-5"/>
    <n v="-9.3720334171606135E-5"/>
    <n v="-7.4845301749913284E-5"/>
    <n v="-9.2165044392553255E-5"/>
    <n v="-9.6704406323428165E-5"/>
    <n v="-4.2158479560749962E-5"/>
  </r>
  <r>
    <x v="42"/>
    <n v="8.012393142385007E-8"/>
    <n v="2.6281873407679849E-8"/>
    <n v="0"/>
    <n v="0"/>
    <n v="0"/>
    <n v="0"/>
    <n v="0"/>
    <n v="0"/>
    <n v="0"/>
    <n v="0"/>
    <n v="6.9307059242796345E-8"/>
    <n v="9.1249780259122912E-8"/>
    <n v="0"/>
    <n v="2.0043854171250769E-7"/>
    <n v="0"/>
    <n v="6.5333717989227651E-8"/>
    <n v="1.2929182600268075E-7"/>
    <n v="5.1192932917996539E-7"/>
    <n v="0"/>
    <n v="2.092404298292236E-8"/>
    <n v="6.2203629511284542E-8"/>
    <n v="-1.0276770066251665E-7"/>
    <n v="5.2468910502250948E-8"/>
  </r>
  <r>
    <x v="43"/>
    <n v="-2.8684367449738326E-5"/>
    <n v="-2.8253013913255837E-5"/>
    <n v="-2.8567428096443327E-5"/>
    <n v="-4.6337287227613595E-5"/>
    <n v="-2.9257184691867473E-5"/>
    <n v="-4.4673841112298948E-5"/>
    <n v="-3.8888568612548333E-5"/>
    <n v="-4.7555485669598194E-5"/>
    <n v="-5.1954644022792573E-6"/>
    <n v="9.5028192828493802E-6"/>
    <n v="1.0719491829552503E-5"/>
    <n v="3.3853668476134604E-5"/>
    <n v="1.9583287473736085E-5"/>
    <n v="2.6235178015259342E-5"/>
    <n v="6.9820930121799546E-5"/>
    <n v="4.5929603746427032E-5"/>
    <n v="4.253701075488196E-5"/>
    <n v="2.222626504189683E-5"/>
    <n v="1.9305924145334235E-5"/>
    <n v="1.6760158429320812E-5"/>
    <n v="1.7002325399751107E-6"/>
    <n v="1.247599886042952E-5"/>
    <n v="1.5108148882706243E-6"/>
  </r>
  <r>
    <x v="44"/>
    <n v="-4.23588517460754E-5"/>
    <n v="-3.9790756339227288E-5"/>
    <n v="-4.1272688237162235E-5"/>
    <n v="-4.3890433776650506E-5"/>
    <n v="-3.0286836685315172E-5"/>
    <n v="-2.8611058352253511E-5"/>
    <n v="-3.1886674514805947E-5"/>
    <n v="-3.5480192899674931E-5"/>
    <n v="-2.2988150711454795E-5"/>
    <n v="-2.3827266083597705E-5"/>
    <n v="-5.1310326192750235E-5"/>
    <n v="-6.5768279121762837E-5"/>
    <n v="-9.0367068779840856E-5"/>
    <n v="-6.260363786153991E-5"/>
    <n v="-3.9171061080631155E-5"/>
    <n v="-5.4270541743051766E-5"/>
    <n v="-7.4515189052878333E-5"/>
    <n v="-5.0403708535510758E-5"/>
    <n v="-9.0953292527143576E-5"/>
    <n v="-5.6494916053890375E-5"/>
    <n v="-3.9001675703575403E-5"/>
    <n v="-4.0942651943946631E-5"/>
    <n v="-4.800887536103361E-5"/>
  </r>
  <r>
    <x v="45"/>
    <n v="1.3113616776370128E-5"/>
    <n v="0"/>
    <n v="0"/>
    <n v="6.8817753308337023E-7"/>
    <n v="0"/>
    <n v="0"/>
    <n v="-7.3190530638422218E-8"/>
    <n v="0"/>
    <n v="0"/>
    <n v="0"/>
    <n v="6.2376353318516715E-7"/>
    <n v="4.7906134636039533E-7"/>
    <n v="7.2113371594885465E-7"/>
    <n v="9.3537986132503595E-7"/>
    <n v="1.0348734518210591E-6"/>
    <n v="1.0888952998204607E-7"/>
    <n v="3.4477820267381528E-7"/>
    <n v="1.5784487649715598E-6"/>
    <n v="0"/>
    <n v="0"/>
    <n v="0"/>
    <e v="#VALUE!"/>
    <e v="#VALUE!"/>
  </r>
  <r>
    <x v="46"/>
    <n v="-2.7904494517212849E-4"/>
    <n v="-7.351565629596207E-4"/>
    <n v="-1.7518250743924033E-4"/>
    <n v="-1.7479709340317604E-4"/>
    <n v="-1.4274492514040749E-4"/>
    <n v="-2.602467807733094E-4"/>
    <n v="-5.1533452622513085E-4"/>
    <n v="-4.4572744029218742E-5"/>
    <n v="-9.3233676260079829E-5"/>
    <n v="-1.9307575434538061E-4"/>
    <n v="-1.5381546681284605E-4"/>
    <n v="-1.9794358582710239E-4"/>
    <n v="-2.5496583944516692E-4"/>
    <n v="-4.027923850458238E-4"/>
    <n v="-6.826201436884356E-4"/>
    <n v="-3.0164577595626405E-4"/>
    <n v="-3.5083336985827415E-4"/>
    <n v="-3.9326837675379255E-4"/>
    <n v="-4.1366216461950295E-4"/>
    <n v="-4.0236934656159699E-4"/>
    <n v="-3.9379044389277197E-4"/>
    <n v="-3.4846471940646142E-4"/>
    <n v="-3.1407096061889688E-4"/>
  </r>
  <r>
    <x v="47"/>
    <n v="2.857753554117319E-6"/>
    <n v="-2.6281873407679849E-8"/>
    <n v="4.3989699061552222E-7"/>
    <n v="8.1561781698769813E-7"/>
    <n v="1.7328289645827089E-6"/>
    <n v="2.2275045429955155E-7"/>
    <n v="1.219842177307037E-7"/>
    <n v="6.0135920168940561E-7"/>
    <n v="0"/>
    <n v="0"/>
    <n v="0"/>
    <n v="8.4406046739688698E-7"/>
    <n v="6.3099200145524788E-7"/>
    <n v="0"/>
    <n v="0"/>
    <n v="0"/>
    <n v="0"/>
    <n v="0"/>
    <n v="2.154490440726578E-6"/>
    <n v="0"/>
    <n v="0"/>
    <n v="0"/>
    <n v="4.7252055619063366E-7"/>
  </r>
  <r>
    <x v="48"/>
    <n v="-9.1875441366014744E-6"/>
    <n v="-1.3167218577247603E-5"/>
    <n v="-6.3914445107078818E-6"/>
    <n v="5.2760277536391721E-6"/>
    <n v="8.8148256024424758E-6"/>
    <n v="-3.6877575211814646E-6"/>
    <n v="-1.0490642724840516E-6"/>
    <n v="-6.8795492673268006E-6"/>
    <n v="-2.1351223571010646E-7"/>
    <n v="-4.330102382579151E-6"/>
    <n v="-9.3333506446965757E-6"/>
    <n v="-1.2957468796795454E-5"/>
    <n v="-1.6541004609576853E-5"/>
    <n v="-1.8351262041234039E-5"/>
    <n v="-1.1735905315332436E-5"/>
    <n v="2.3955696596050139E-7"/>
    <n v="2.9521633603945437E-6"/>
    <n v="-5.5032402886846276E-6"/>
    <n v="-1.8313168746175913E-5"/>
    <n v="-1.383079241171168E-5"/>
    <n v="-1.6235147302445265E-5"/>
    <n v="-7.3581673674361915E-6"/>
    <n v="-7.1719603066132221E-6"/>
  </r>
  <r>
    <x v="49"/>
    <n v="-1.5410502810520497E-5"/>
    <n v="-1.7214627082030299E-5"/>
    <n v="-1.340392006699062E-5"/>
    <n v="-1.608296382872617E-5"/>
    <n v="-1.1903781582785565E-5"/>
    <n v="-5.0490102974565015E-6"/>
    <n v="-5.9040361381660584E-6"/>
    <n v="-6.0135920168940561E-6"/>
    <n v="-8.6116601736409612E-6"/>
    <n v="-7.0685995650751542E-6"/>
    <n v="-2.4719517796597366E-5"/>
    <n v="-1.2638094565888523E-5"/>
    <n v="-3.2946796647413299E-5"/>
    <n v="-8.9306505807461773E-6"/>
    <n v="-1.5655213281803682E-5"/>
    <n v="-1.6442319027288957E-5"/>
    <n v="-2.2755361376471809E-5"/>
    <n v="-2.7558862220854802E-5"/>
    <n v="-2.5706028101610246E-5"/>
    <n v="-2.3727864742633956E-5"/>
    <n v="-2.6063320765228219E-5"/>
    <n v="-2.1599715325247749E-4"/>
    <n v="-2.5445630723695475E-5"/>
  </r>
  <r>
    <x v="50"/>
    <n v="-1.0485551825667846E-4"/>
    <n v="-1.1332743813391549E-4"/>
    <n v="-1.0808527822359037E-4"/>
    <n v="-8.4671324626035406E-5"/>
    <n v="-8.5335548139884701E-5"/>
    <n v="-7.0983144770123753E-5"/>
    <n v="-7.3458895917429763E-5"/>
    <n v="-1.0268809728048291E-4"/>
    <n v="-6.9604988841494709E-5"/>
    <n v="-8.9504386545852282E-5"/>
    <n v="-1.2692432782664104E-4"/>
    <n v="-1.4672964665666966E-4"/>
    <n v="-1.4954510434489373E-4"/>
    <n v="-1.6872471022377316E-4"/>
    <n v="-1.3325647086002233E-4"/>
    <n v="-1.6762454245436174E-4"/>
    <n v="-1.5247816013249483E-4"/>
    <n v="-1.4803289768787332E-4"/>
    <n v="-1.5322229075520193E-4"/>
    <n v="-1.2292875252466887E-4"/>
    <n v="-1.255269243537722E-4"/>
    <n v="-1.1142074105830055E-4"/>
    <n v="-1.1858769043700734E-4"/>
  </r>
  <r>
    <x v="51"/>
    <n v="-3.0917154338749614E-4"/>
    <n v="-3.339637653913878E-4"/>
    <n v="-3.6304439872563392E-4"/>
    <n v="-3.2479430755856991E-4"/>
    <n v="-2.9666534142921069E-4"/>
    <n v="-3.1175163581746127E-4"/>
    <n v="-3.1584153654833801E-4"/>
    <n v="-3.426785274906909E-4"/>
    <n v="-3.2902235522927405E-4"/>
    <n v="-3.3177946634086196E-4"/>
    <n v="-2.4876613797547706E-4"/>
    <n v="-2.3143225518220049E-4"/>
    <n v="-3.4161456250214649E-4"/>
    <n v="-4.5532955392358E-4"/>
    <n v="-3.4813583290942054E-4"/>
    <n v="-3.8710227908617378E-4"/>
    <n v="-3.6322383651686443E-4"/>
    <n v="-4.3454267891892726E-4"/>
    <n v="-4.5641401414921466E-4"/>
    <n v="-4.1709987282157433E-4"/>
    <n v="-4.0529811535235962E-4"/>
    <n v="-4.9731345704605052E-4"/>
    <n v="-3.565902488319507E-4"/>
  </r>
  <r>
    <x v="52"/>
    <n v="-3.9418303462820107E-4"/>
    <n v="-2.3995350421211702E-4"/>
    <n v="-1.6998137243255093E-4"/>
    <n v="-2.5449824695694266E-4"/>
    <n v="-1.1790770998138867E-4"/>
    <n v="-2.1210793259412853E-4"/>
    <n v="-2.8102724080799517E-4"/>
    <n v="-1.9888151518272022E-4"/>
    <n v="-2.5056847039668271E-4"/>
    <n v="-3.2527260978758087E-4"/>
    <n v="-3.4965411387990759E-4"/>
    <n v="-4.631610721502431E-4"/>
    <n v="-5.6838858073943784E-4"/>
    <n v="-6.2245075581365307E-4"/>
    <n v="-5.8565029939439421E-4"/>
    <n v="-7.0000723244258145E-4"/>
    <n v="-1.00093421963742E-3"/>
    <n v="-7.3195228878377133E-4"/>
    <n v="-9.5579110238115336E-4"/>
    <n v="-1.0071788089829679E-3"/>
    <n v="-9.3091878472271398E-4"/>
    <n v="-7.2013438562251915E-4"/>
    <n v="-5.0366378552413956E-4"/>
  </r>
  <r>
    <x v="53"/>
    <n v="-1.0106298550261622E-4"/>
    <n v="-5.0724015676822102E-5"/>
    <n v="-9.605280171557756E-5"/>
    <n v="-2.7035181827464103E-4"/>
    <n v="-5.0201813046388911E-5"/>
    <n v="-9.6921197670782645E-5"/>
    <n v="-6.3187824784504505E-5"/>
    <n v="-6.0977823051305728E-5"/>
    <n v="-7.4183640118389207E-5"/>
    <n v="-7.6584297274589084E-5"/>
    <n v="-9.0953964079629749E-5"/>
    <n v="-1.6333710666383E-4"/>
    <n v="-2.3988963769611119E-4"/>
    <n v="-1.5048480292793496E-4"/>
    <n v="-1.7872484698790503E-4"/>
    <n v="-9.2558278275338803E-4"/>
    <n v="-7.4717746246949197E-4"/>
    <n v="-5.1184400762510206E-4"/>
    <n v="-5.1291658208003422E-4"/>
    <n v="-4.8978999814424664E-4"/>
    <n v="-4.2290174250405314E-4"/>
    <n v="-3.7467048307540321E-4"/>
    <n v="-2.6129643791467029E-4"/>
  </r>
  <r>
    <x v="54"/>
    <n v="9.054004250895058E-6"/>
    <n v="6.0185490103586852E-6"/>
    <n v="-1.5525776139371373E-7"/>
    <n v="1.4273311797284716E-6"/>
    <n v="2.4611193989725428E-6"/>
    <n v="2.1532543915623317E-6"/>
    <n v="1.2442390208531777E-6"/>
    <n v="2.0686756538115553E-6"/>
    <n v="1.1387319237872344E-6"/>
    <n v="1.7788528706811646E-6"/>
    <n v="2.7260776635499899E-6"/>
    <n v="4.2887396721787774E-6"/>
    <n v="2.8169285779252135E-6"/>
    <n v="1.915301620808407E-6"/>
    <n v="3.8972893823899458E-6"/>
    <n v="1.6333429497306912E-6"/>
    <n v="-6.8955640534763055E-7"/>
    <n v="5.0553021256521583E-6"/>
    <n v="-1.7221137807101755E-4"/>
    <n v="-2.7094543258586164E-4"/>
    <n v="-6.3592843903703222E-5"/>
    <n v="-8.7249777862476638E-5"/>
    <n v="-2.4780295768041589E-5"/>
  </r>
  <r>
    <x v="55"/>
    <n v="-9.3210840223078908E-6"/>
    <n v="-5.3877840485743689E-6"/>
    <n v="-7.7628880696856872E-6"/>
    <n v="-1.1877434459883353E-5"/>
    <n v="-7.4084716601724504E-6"/>
    <n v="-2.945256006849626E-6"/>
    <n v="4.0254791851132221E-6"/>
    <n v="6.0135920168940561E-6"/>
    <n v="7.3543103411258896E-6"/>
    <n v="-2.9959627295682774E-6"/>
    <n v="-3.4422506090588852E-6"/>
    <n v="-4.06061522153097E-6"/>
    <n v="-2.5465034344443929E-6"/>
    <n v="-4.7882540520210176E-6"/>
    <n v="-1.2330407085527512E-6"/>
    <n v="-2.6569045315619241E-6"/>
    <n v="1.3791128106952611E-6"/>
    <n v="-3.0715759750797923E-6"/>
    <n v="-1.6897964240992768E-6"/>
    <n v="-3.8081758228918698E-6"/>
    <n v="-2.9857742165416576E-6"/>
    <n v="-1.9936933928528231E-6"/>
    <n v="-2.78195322872039E-6"/>
  </r>
  <r>
    <x v="56"/>
    <n v="-8.8136324566235077E-7"/>
    <n v="-2.7858785812140639E-6"/>
    <n v="-4.2695884383271279E-6"/>
    <n v="2.4468534509630944E-6"/>
    <n v="1.1476852707453594E-5"/>
    <n v="8.0932665062170398E-6"/>
    <n v="1.6687440985560264E-5"/>
    <n v="-3.7524814185418912E-6"/>
    <n v="4.9819521665691505E-6"/>
    <n v="3.3236461531148075E-6"/>
    <n v="1.4323458910177913E-5"/>
    <n v="5.0871752494461023E-6"/>
    <n v="9.6226280221925291E-6"/>
    <n v="1.1892686808275458E-5"/>
    <n v="3.3027876121948696E-7"/>
    <n v="5.6840334650628048E-6"/>
    <n v="2.5427392447193879E-6"/>
    <n v="-4.6926855174830157E-7"/>
    <n v="2.1756128960278188E-6"/>
    <n v="7.8255920756129624E-6"/>
    <n v="2.2807997487470998E-6"/>
    <n v="4.0901544863681625E-6"/>
    <n v="4.5775723364651782E-6"/>
  </r>
  <r>
    <x v="57"/>
    <n v="-4.0409169414761718E-5"/>
    <n v="-2.9304288849563028E-5"/>
    <n v="-1.6509075294864894E-5"/>
    <n v="-1.5853571317698383E-5"/>
    <n v="-1.4917397173364189E-5"/>
    <n v="-2.3116547146197904E-5"/>
    <n v="-1.5882345148537621E-5"/>
    <n v="-1.4216131527937549E-5"/>
    <n v="-6.5239849800310309E-6"/>
    <n v="-1.6758666518522552E-5"/>
    <n v="-1.9960433061925349E-5"/>
    <n v="-5.7031112661951819E-7"/>
    <n v="-1.9155114329891453E-6"/>
    <n v="2.2270949079167522E-8"/>
    <n v="0"/>
    <n v="-2.1342347876481029E-6"/>
    <n v="-5.5810971557823855E-6"/>
    <n v="-9.5346837559768551E-6"/>
    <n v="-1.8989087315815623E-5"/>
    <n v="-7.6791237747325073E-6"/>
    <n v="-6.7179919872187299E-6"/>
    <n v="-1.4593013494077363E-6"/>
    <n v="-1.218230373502344E-5"/>
  </r>
  <r>
    <x v="58"/>
    <n v="2.6470276144725932E-4"/>
    <n v="2.7046675923843332E-4"/>
    <n v="1.9549539788825122E-4"/>
    <n v="1.4872281131635059E-4"/>
    <n v="1.2159938907984748E-4"/>
    <n v="1.1404823260137039E-4"/>
    <n v="1.1337213195891601E-4"/>
    <n v="1.3545014658852172E-4"/>
    <n v="1.752223747727607E-4"/>
    <n v="8.9949099763522573E-5"/>
    <n v="5.611561563358411E-5"/>
    <n v="4.5967076805533168E-5"/>
    <n v="6.6749939582515857E-5"/>
    <n v="6.4385313787873304E-5"/>
    <n v="1.0773693190979665E-4"/>
    <n v="9.6018787538168225E-5"/>
    <n v="9.2917725620593225E-5"/>
    <n v="4.6948185563545993E-5"/>
    <n v="4.5645625905981715E-5"/>
    <n v="4.9841070385321065E-5"/>
    <n v="3.0894469323937988E-5"/>
    <n v="2.6267424289339256E-5"/>
    <n v="1.0720533050006469E-4"/>
  </r>
  <r>
    <x v="59"/>
    <n v="-4.2732763426053372E-7"/>
    <n v="-4.2050997452287758E-7"/>
    <n v="-2.0701034852495165E-7"/>
    <n v="-1.7841639746605895E-7"/>
    <n v="2.2350982296791462E-6"/>
    <n v="4.3560088840801191E-6"/>
    <n v="5.2941150495125402E-6"/>
    <n v="3.1270678487849094E-6"/>
    <n v="-7.117074523670215E-8"/>
    <n v="1.7086349942069083E-6"/>
    <n v="3.3498411967351569E-6"/>
    <n v="8.5546668992927726E-6"/>
    <n v="7.1437308736183412E-6"/>
    <n v="6.6812847237502569E-7"/>
    <n v="-1.0568920359023582E-6"/>
    <n v="-6.0978136789945807E-7"/>
    <n v="-5.6026457934494983E-7"/>
    <n v="-8.5321554863327562E-7"/>
    <n v="-5.2806138253102398E-7"/>
    <n v="-5.2310107457305908E-7"/>
    <n v="-5.5983266560156082E-7"/>
    <n v="-2.5075318961654063E-6"/>
    <n v="1.2697353089828503E-6"/>
  </r>
  <r>
    <x v="60"/>
    <n v="-8.5572358760671873E-5"/>
    <n v="-1.0163200446749796E-4"/>
    <n v="-1.3018363292862897E-4"/>
    <n v="-1.1581773001225313E-4"/>
    <n v="-4.6334339705146344E-5"/>
    <n v="-6.2246376951485786E-5"/>
    <n v="-7.4605547564098374E-5"/>
    <n v="-6.0929714315170577E-5"/>
    <n v="-6.6402305305843112E-5"/>
    <n v="-7.0920055238999063E-5"/>
    <n v="-8.9706437013259413E-5"/>
    <n v="-9.880069957556534E-5"/>
    <n v="-1.8046371241620088E-4"/>
    <n v="-1.9257689668756157E-4"/>
    <n v="-1.4864746113285043E-4"/>
    <n v="-1.680601005742899E-4"/>
    <n v="-2.1785672681451704E-4"/>
    <n v="-2.7654848970076046E-4"/>
    <n v="-1.3499361183023096E-4"/>
    <n v="-1.9909226898250627E-4"/>
    <n v="-1.9183599341280152E-4"/>
    <n v="-1.6278403784942636E-4"/>
    <n v="-1.3072775005635296E-4"/>
  </r>
  <r>
    <x v="61"/>
    <n v="-1.869558399889835E-5"/>
    <n v="-2.4941497863888175E-5"/>
    <n v="-2.2641756869916586E-5"/>
    <n v="-1.8402376995784939E-5"/>
    <n v="-1.2330710458117537E-5"/>
    <n v="-1.7151784981065469E-5"/>
    <n v="-2.3689335083302657E-5"/>
    <n v="-2.1961638045697093E-5"/>
    <n v="-2.8610639585154267E-5"/>
    <n v="-3.6770761313685652E-5"/>
    <n v="-3.9528126121474855E-5"/>
    <n v="-5.1259564060562294E-5"/>
    <n v="-9.3814989359221318E-5"/>
    <n v="-1.0839270916830833E-4"/>
    <n v="-9.7938661993618529E-5"/>
    <n v="-1.0679885100639079E-4"/>
    <n v="-1.125700831730007E-4"/>
    <n v="-9.929295947219745E-5"/>
    <n v="-1.1777881075971958E-4"/>
    <n v="-1.0700555581466496E-4"/>
    <n v="-7.6531198842050413E-5"/>
    <n v="-5.6070057481469085E-5"/>
    <n v="-5.8735347838554048E-5"/>
  </r>
  <r>
    <x v="62"/>
    <n v="-3.7391167997796698E-7"/>
    <n v="-6.5704683519199619E-7"/>
    <n v="-3.6226810991866536E-7"/>
    <n v="-2.0390445424692453E-7"/>
    <n v="-1.7579424278375307E-7"/>
    <n v="-4.2075085812137516E-7"/>
    <n v="-1.9517474836912591E-7"/>
    <n v="-3.3676115294606714E-7"/>
    <n v="-3.5585372618351076E-7"/>
    <n v="-2.3405958824752167E-8"/>
    <n v="0"/>
    <n v="0"/>
    <n v="0"/>
    <n v="-1.0021927085625384E-6"/>
    <n v="0"/>
    <n v="0"/>
    <n v="0"/>
    <n v="0"/>
    <n v="0"/>
    <n v="0"/>
    <n v="0"/>
    <n v="0"/>
    <n v="-1.8668474886939435E-7"/>
  </r>
  <r>
    <x v="63"/>
    <n v="0"/>
    <n v="0"/>
    <n v="0"/>
    <n v="0"/>
    <n v="0"/>
    <n v="0"/>
    <n v="1.219842177307037E-7"/>
    <n v="0"/>
    <n v="2.6095939920124123E-7"/>
    <n v="1.4043575294851299E-6"/>
    <n v="8.3168471091355619E-7"/>
    <n v="1.5512462644050895E-6"/>
    <n v="1.081700573923282E-6"/>
    <n v="1.2694440975125488E-6"/>
    <n v="7.7065044284546953E-7"/>
    <n v="8.4933833385995941E-7"/>
    <n v="0"/>
    <n v="3.1995583073747837E-7"/>
    <n v="0"/>
    <n v="0"/>
    <n v="0"/>
    <n v="0"/>
    <n v="3.8460551820974817E-7"/>
  </r>
  <r>
    <x v="64"/>
    <n v="-2.94642403822638E-4"/>
    <n v="-3.0521139588338608E-4"/>
    <n v="-4.5516400381923744E-4"/>
    <n v="-6.1334459837474899E-4"/>
    <n v="-6.336377913824105E-4"/>
    <n v="-6.2563177597600706E-4"/>
    <n v="-7.2546453968804099E-4"/>
    <n v="-7.1338039378010813E-4"/>
    <n v="-6.4601685451354544E-4"/>
    <n v="-5.2555739945098516E-4"/>
    <n v="-6.8898147593263854E-4"/>
    <n v="-9.9421198081327375E-4"/>
    <n v="-1.351810221403375E-3"/>
    <n v="-1.795929333744069E-3"/>
    <n v="-1.8399169230015179E-3"/>
    <n v="-2.1496317671875643E-3"/>
    <n v="-2.468137861115841E-3"/>
    <n v="-3.1505837348832335E-3"/>
    <n v="-3.90412678069427E-3"/>
    <n v="-4.7835919346267616E-3"/>
    <n v="-4.5088300851254598E-3"/>
    <n v="-4.9253681431925675E-3"/>
    <n v="-1.7317805181096219E-3"/>
  </r>
  <r>
    <x v="65"/>
    <n v="-6.1706110387221066E-4"/>
    <n v="-6.7880822637355514E-4"/>
    <n v="-6.2103104557485495E-4"/>
    <n v="-5.8556261648360546E-4"/>
    <n v="-5.8775549401585093E-4"/>
    <n v="-5.0574253146189294E-4"/>
    <n v="-6.6783919523205658E-4"/>
    <n v="-6.4432030305809672E-4"/>
    <n v="-6.4881623715952247E-4"/>
    <n v="-5.2209331754492184E-4"/>
    <n v="-7.2072410906583921E-4"/>
    <n v="-9.3476274897445516E-4"/>
    <n v="-1.0735652841902339E-3"/>
    <n v="-1.8038132497180943E-3"/>
    <n v="-2.0405942983184782E-3"/>
    <n v="-1.9807876619974039E-3"/>
    <n v="-2.4863249113068848E-3"/>
    <n v="-3.024627789516246E-3"/>
    <n v="-3.0994034786275921E-3"/>
    <n v="-3.8160851111394144E-3"/>
    <n v="-3.9082540421940077E-3"/>
    <n v="-2.666328547229127E-3"/>
    <n v="-1.5288318774115612E-3"/>
  </r>
  <r>
    <x v="66"/>
    <n v="2.0177876730239575E-4"/>
    <n v="2.5963862739446919E-4"/>
    <n v="2.6898407161460904E-4"/>
    <n v="2.8041960070308294E-4"/>
    <n v="2.4920089587759741E-4"/>
    <n v="2.2000319869652375E-4"/>
    <n v="1.7973154640441881E-4"/>
    <n v="1.6732218427806023E-4"/>
    <n v="1.561011678858334E-4"/>
    <n v="1.420507641074209E-4"/>
    <n v="1.4235669968470371E-4"/>
    <n v="1.5051651253742324E-4"/>
    <n v="1.2419274714356682E-4"/>
    <n v="1.1810284296682537E-4"/>
    <n v="1.3788037351709516E-4"/>
    <n v="1.0514373015066369E-4"/>
    <n v="2.3703501433824803E-7"/>
    <n v="1.4291360439607366E-5"/>
    <n v="2.3445925384377464E-6"/>
    <n v="-1.0252781061631957E-6"/>
    <n v="-1.2026035038848344E-6"/>
    <n v="1.1982713897249441E-5"/>
    <n v="1.3318416138837611E-4"/>
  </r>
  <r>
    <x v="67"/>
    <n v="-3.0180014169650193E-6"/>
    <n v="-5.20381093472061E-6"/>
    <n v="-3.6744336863178918E-6"/>
    <n v="-4.3074815959662809E-6"/>
    <n v="-2.6118001785014741E-6"/>
    <n v="-1.2870026248418535E-6"/>
    <n v="-1.8541601095066962E-6"/>
    <n v="-1.6356970285951832E-6"/>
    <n v="-1.9927808666276604E-6"/>
    <n v="-5.9451135414870507E-6"/>
    <n v="-6.122123566447011E-6"/>
    <n v="-1.2364345225111155E-5"/>
    <n v="-2.6501664061120409E-5"/>
    <n v="-1.8462616786629875E-5"/>
    <n v="-2.1842435408648737E-5"/>
    <n v="-2.1908573432387672E-5"/>
    <n v="-2.1634832217781911E-5"/>
    <n v="-4.8846590159255028E-5"/>
    <n v="-6.2121141040949655E-5"/>
    <n v="-2.0610182338178526E-5"/>
    <n v="-1.6691307252194685E-5"/>
    <n v="-1.8744828600843035E-5"/>
    <n v="-1.4880951003321702E-5"/>
  </r>
  <r>
    <x v="68"/>
    <n v="-5.2240803288350247E-5"/>
    <n v="-5.7898967117118702E-5"/>
    <n v="-4.4714235281389558E-5"/>
    <n v="-9.7389864959687329E-5"/>
    <n v="-6.4416033248618093E-5"/>
    <n v="-9.810920009371359E-5"/>
    <n v="-8.2119775376309726E-5"/>
    <n v="-8.5898148369314701E-5"/>
    <n v="-7.1597769708122366E-5"/>
    <n v="-7.7239664121682151E-5"/>
    <n v="-1.058087771106691E-4"/>
    <n v="-1.0363693792929885E-4"/>
    <n v="-1.3471679231069541E-4"/>
    <n v="-1.8237680200930284E-4"/>
    <n v="-1.3693357440159928E-4"/>
    <n v="-1.4192661337859884E-4"/>
    <n v="-1.5088356094512841E-4"/>
    <n v="-2.0662747549026351E-4"/>
    <n v="-1.9677679358636078E-4"/>
    <n v="-1.7042633009590262E-4"/>
    <n v="-1.3610154137069056E-4"/>
    <n v="-1.3407074228431921E-4"/>
    <n v="-1.1508683647623343E-4"/>
  </r>
  <r>
    <x v="69"/>
    <n v="-1.2686289142109595E-5"/>
    <n v="-2.0762679992067078E-5"/>
    <n v="-1.8682683954376887E-5"/>
    <n v="-1.4910513216806356E-5"/>
    <n v="-1.0823902662828225E-5"/>
    <n v="-1.4107528772304931E-6"/>
    <n v="-5.6844645462507915E-6"/>
    <n v="-1.7800232370006406E-6"/>
    <n v="7.117074523670215E-8"/>
    <n v="0"/>
    <n v="3.92740002375846E-7"/>
    <n v="0"/>
    <n v="-7.4366914457225637E-7"/>
    <n v="0"/>
    <n v="0"/>
    <n v="-1.0453394878276424E-6"/>
    <n v="0"/>
    <n v="0"/>
    <n v="0"/>
    <n v="0"/>
    <n v="-4.1469086340856355E-8"/>
    <n v="-1.9731398527203197E-6"/>
    <n v="-4.0945916569326628E-6"/>
  </r>
  <r>
    <x v="70"/>
    <n v="-2.7883128135499824E-5"/>
    <n v="-2.3285739839204343E-5"/>
    <n v="-1.757000333105527E-5"/>
    <n v="-2.8113326629294717E-5"/>
    <n v="-1.8583962808568181E-5"/>
    <n v="-2.9972311128528547E-5"/>
    <n v="-3.5424216828996352E-5"/>
    <n v="-4.4620852765353899E-5"/>
    <n v="-4.4742675172140086E-5"/>
    <n v="-4.3020152319894482E-5"/>
    <n v="-3.816508728969986E-5"/>
    <n v="-3.2827108448219469E-5"/>
    <n v="-5.960620870889752E-5"/>
    <n v="-8.0197687634082248E-5"/>
    <n v="-7.7461378798010343E-5"/>
    <n v="-7.1126640984272492E-5"/>
    <n v="-1.0520044909084789E-4"/>
    <n v="-1.1697585171762209E-4"/>
    <n v="-1.4050657266385485E-4"/>
    <n v="-1.528919820762137E-4"/>
    <n v="-1.4692497290565409E-4"/>
    <n v="-1.3803757552989236E-4"/>
    <n v="-6.6960812945718307E-5"/>
  </r>
  <r>
    <x v="71"/>
    <n v="-4.630896156527121E-4"/>
    <n v="-5.4474439012098023E-4"/>
    <n v="-5.2536638826276166E-4"/>
    <n v="-4.2756215249901985E-4"/>
    <n v="-3.9252343067286579E-4"/>
    <n v="-3.5506422415348515E-4"/>
    <n v="-3.2359973279601076E-4"/>
    <n v="-3.7695600198698703E-4"/>
    <n v="-4.0489036965159854E-4"/>
    <n v="-5.1371398428566052E-4"/>
    <n v="-5.240768796409451E-4"/>
    <n v="-6.2905317266132856E-4"/>
    <n v="-7.4035643656461634E-4"/>
    <n v="-9.1883254615921449E-4"/>
    <n v="-8.8811958891920045E-4"/>
    <n v="-9.8331601154986884E-4"/>
    <n v="-1.1555241462612919E-3"/>
    <n v="-1.5010834450992377E-3"/>
    <n v="-1.9690775280922848E-3"/>
    <n v="-1.9211828545629825E-3"/>
    <n v="-1.6864233342236054E-3"/>
    <n v="-1.2461611382336769E-3"/>
    <n v="-8.4048715327501519E-4"/>
  </r>
  <r>
    <x v="72"/>
    <n v="-6.1762197139217758E-4"/>
    <n v="-4.1995805518131628E-4"/>
    <n v="-4.3089204045468685E-4"/>
    <n v="-4.0740109958535521E-4"/>
    <n v="-2.2579514812410341E-4"/>
    <n v="-2.0101990998010641E-4"/>
    <n v="-3.4272685813618506E-4"/>
    <n v="-3.7038915950453869E-4"/>
    <n v="-3.4320905711312334E-4"/>
    <n v="-4.4995615244703563E-4"/>
    <n v="-7.1705083492597103E-4"/>
    <n v="-9.6238861994790454E-4"/>
    <n v="-1.5846462699403614E-3"/>
    <n v="-2.6336956252551139E-3"/>
    <n v="-1.7249138583448926E-3"/>
    <n v="-2.5046551907410273E-3"/>
    <n v="-3.262399096887976E-3"/>
    <n v="-3.2723375936732019E-3"/>
    <n v="-2.7539245997204951E-3"/>
    <n v="-3.3937333035291267E-3"/>
    <n v="-3.0376935126404099E-3"/>
    <n v="-2.5598817628828922E-3"/>
    <n v="-1.4643768054730911E-3"/>
  </r>
  <r>
    <x v="73"/>
    <n v="-7.6999098098319912E-5"/>
    <n v="-9.5087817988985689E-5"/>
    <n v="-1.7060240347812578E-4"/>
    <n v="-1.187233684852718E-4"/>
    <n v="-1.4945021982944493E-4"/>
    <n v="-4.0169331925352459E-5"/>
    <n v="-4.1767396150992945E-5"/>
    <n v="-4.3345971257772355E-5"/>
    <n v="-4.6901521110986723E-5"/>
    <n v="-4.3347835743441015E-5"/>
    <n v="-4.2554534375076957E-5"/>
    <n v="-6.5996403572410648E-5"/>
    <n v="-6.4180900719448068E-5"/>
    <n v="-1.0062014793967887E-4"/>
    <n v="-6.5923640739409594E-5"/>
    <n v="-7.0952417736301219E-5"/>
    <n v="-7.837239519529164E-5"/>
    <n v="-9.6520008939139309E-5"/>
    <n v="-9.2431864398230439E-5"/>
    <n v="-1.0595935366551883E-4"/>
    <n v="-7.5162718992802154E-5"/>
    <n v="-5.3788614526761211E-5"/>
    <n v="-7.9038998403125553E-5"/>
  </r>
  <r>
    <x v="74"/>
    <n v="-3.0447093941063026E-5"/>
    <n v="-1.2956963589986165E-5"/>
    <n v="-1.738886927609594E-5"/>
    <n v="-3.9761368578150281E-5"/>
    <n v="-1.898577822064533E-5"/>
    <n v="-1.6879534425810462E-5"/>
    <n v="-2.1103269667411737E-5"/>
    <n v="-1.9075113877587945E-5"/>
    <n v="-1.4400214119559403E-5"/>
    <n v="-8.2154915474880107E-6"/>
    <n v="-1.6217851862814345E-5"/>
    <n v="-1.2090595884333787E-5"/>
    <n v="-4.0090527521031642E-5"/>
    <n v="-3.2871920840851261E-5"/>
    <n v="-7.0987915078108397E-5"/>
    <n v="-2.3541916382118361E-5"/>
    <n v="-3.2559991515008435E-5"/>
    <n v="-4.4111243864340347E-5"/>
    <n v="-3.3056642546442102E-5"/>
    <n v="-4.9485361654611387E-5"/>
    <n v="-2.050646319555347E-5"/>
    <n v="-2.7603404397951971E-5"/>
    <n v="-2.7378978726680167E-5"/>
  </r>
  <r>
    <x v="75"/>
    <n v="-2.9378774855411691E-7"/>
    <n v="-5.2563746815359689E-7"/>
    <n v="-1.1903095040184719E-6"/>
    <n v="-1.0195222712346226E-6"/>
    <n v="-6.0272311811572479E-7"/>
    <n v="-7.4250151433183844E-8"/>
    <n v="-2.9276212255368887E-7"/>
    <n v="-9.3812035463547281E-7"/>
    <n v="-6.4053670713031942E-7"/>
    <n v="-9.5964431181483892E-7"/>
    <n v="-1.755778834150841E-6"/>
    <n v="-4.1062401116605313E-7"/>
    <n v="-6.3099200145524788E-7"/>
    <n v="-6.6812847237502569E-7"/>
    <n v="-6.1652035427637561E-7"/>
    <n v="-2.4391254715978323E-6"/>
    <n v="-1.8747314770388707E-6"/>
    <n v="-4.1380954108713863E-6"/>
    <n v="-1.2673473180744576E-6"/>
    <n v="-5.4402511755598137E-7"/>
    <n v="-6.4277083828327355E-7"/>
    <n v="-5.7549912371009327E-7"/>
    <n v="-1.0045878267363399E-6"/>
  </r>
  <r>
    <x v="76"/>
    <n v="-7.3179857367116398E-6"/>
    <n v="-5.6506027826511675E-6"/>
    <n v="-5.0458772452956964E-6"/>
    <n v="-5.1740755265157098E-6"/>
    <n v="-3.5661117821847051E-6"/>
    <n v="-6.9300141337638256E-6"/>
    <n v="-9.1732131733489174E-6"/>
    <n v="-4.4019493563664494E-6"/>
    <n v="-5.5513181284627682E-6"/>
    <n v="-5.8280837473632896E-6"/>
    <n v="-8.3861541683783578E-6"/>
    <n v="-6.6384215138511921E-6"/>
    <n v="-1.4873382891445127E-5"/>
    <n v="-8.1066254648169782E-6"/>
    <n v="-8.8734893847635497E-6"/>
    <n v="-6.0107020550089432E-6"/>
    <n v="-3.900303417747536E-6"/>
    <n v="-4.7353462949146793E-6"/>
    <n v="-4.6469401662730112E-6"/>
    <n v="-1.0524793620409948E-5"/>
    <n v="-3.9810322887222107E-6"/>
    <n v="-2.4253177356353928E-6"/>
    <n v="-6.442806391574143E-6"/>
  </r>
  <r>
    <x v="77"/>
    <n v="0"/>
    <n v="0"/>
    <n v="0"/>
    <n v="0"/>
    <n v="0"/>
    <n v="0"/>
    <n v="0"/>
    <n v="0"/>
    <n v="0"/>
    <n v="0"/>
    <n v="-9.2409412323728465E-8"/>
    <n v="-4.5624890129561456E-7"/>
    <n v="-5.8592114420844445E-7"/>
    <n v="-5.3450277790002051E-7"/>
    <n v="-3.3027876121948696E-7"/>
    <n v="-3.2666858994613825E-7"/>
    <n v="0"/>
    <n v="0"/>
    <n v="0"/>
    <n v="0"/>
    <n v="0"/>
    <n v="0"/>
    <n v="-1.0572861758606515E-7"/>
  </r>
  <r>
    <x v="78"/>
    <n v="-6.1572570501514654E-4"/>
    <n v="-7.4869172776457582E-4"/>
    <n v="-7.9362592365753333E-4"/>
    <n v="-5.232443176543892E-4"/>
    <n v="-4.0550709117560867E-4"/>
    <n v="-4.2733437154845078E-4"/>
    <n v="-2.5592288879901633E-4"/>
    <n v="-3.205004001323856E-4"/>
    <n v="-2.4582375404756922E-4"/>
    <n v="-2.3745345227711072E-4"/>
    <n v="-3.7261785284235414E-4"/>
    <n v="-3.9346905247733798E-4"/>
    <n v="-3.1249878872071149E-4"/>
    <n v="-3.3573455736845041E-4"/>
    <n v="-2.6545604968414229E-4"/>
    <n v="-2.9831375633881344E-4"/>
    <n v="-4.0401540762071016E-4"/>
    <n v="-4.1871553049178001E-4"/>
    <n v="-3.1592856394066103E-4"/>
    <n v="-2.2631444890328827E-4"/>
    <n v="-3.0911056958474328E-4"/>
    <n v="-2.7998032368496033E-4"/>
    <n v="-3.8663566062407901E-4"/>
  </r>
  <r>
    <x v="79"/>
    <n v="-9.6602753320021903E-5"/>
    <n v="-1.3185615888632979E-4"/>
    <n v="-5.7911144999855223E-5"/>
    <n v="-7.1927296235602622E-5"/>
    <n v="-5.0226926509643735E-5"/>
    <n v="-4.1109833843506127E-5"/>
    <n v="-2.97641491262917E-5"/>
    <n v="-3.5335866691269472E-5"/>
    <n v="-6.7896890955813861E-5"/>
    <n v="-3.7683593707850987E-5"/>
    <n v="-5.5514954453479878E-5"/>
    <n v="-7.4414195801314733E-5"/>
    <n v="-1.1098698597025341E-4"/>
    <n v="-1.0906083764068335E-4"/>
    <n v="-1.3162709563800619E-4"/>
    <n v="-1.306674359784553E-4"/>
    <n v="-2.278768433297248E-4"/>
    <n v="-1.9306134826699444E-4"/>
    <n v="-2.1572363599157391E-4"/>
    <n v="-1.8766774151383065E-4"/>
    <n v="-1.7211744285772432E-4"/>
    <n v="-1.3620831045809957E-4"/>
    <n v="-1.0751097464437843E-4"/>
  </r>
  <r>
    <x v="80"/>
    <n v="7.6117734852657566E-6"/>
    <n v="0"/>
    <n v="-5.1752587131237913E-8"/>
    <n v="4.5878502205558017E-7"/>
    <n v="-4.6711041653968669E-6"/>
    <n v="-3.885757925003288E-6"/>
    <n v="-3.9522886544747992E-6"/>
    <n v="-3.5600464740012812E-6"/>
    <n v="-4.9107814213324485E-6"/>
    <n v="-5.9451135414870507E-6"/>
    <n v="-3.372943549816089E-6"/>
    <n v="-1.3687467038868437E-6"/>
    <n v="-9.8254468798031442E-6"/>
    <n v="-1.1580893521167111E-6"/>
    <n v="-4.8440884978858089E-7"/>
    <n v="-9.1902763304846886E-6"/>
    <n v="-6.5723344884696039E-6"/>
    <n v="-1.1113132520948415E-5"/>
    <n v="-3.5190010531867438E-5"/>
    <n v="-2.5464560310216514E-5"/>
    <n v="-1.1362529657394642E-5"/>
    <n v="8.9613434977714516E-5"/>
    <n v="-2.0179695662992626E-6"/>
  </r>
  <r>
    <x v="81"/>
    <n v="4.7273119540071545E-6"/>
    <n v="2.4442142269142259E-6"/>
    <n v="0"/>
    <n v="0"/>
    <n v="0"/>
    <n v="0"/>
    <n v="-4.8793687092281476E-8"/>
    <n v="-5.532504655542532E-7"/>
    <n v="0"/>
    <n v="0"/>
    <n v="-9.2409412323728465E-8"/>
    <n v="-4.5624890129561456E-8"/>
    <n v="-9.0141714493606831E-8"/>
    <n v="-3.7860613434584787E-7"/>
    <n v="0"/>
    <n v="-2.1777905996409217E-8"/>
    <n v="0"/>
    <n v="-4.9059894046413348E-7"/>
    <n v="0"/>
    <n v="0"/>
    <n v="0"/>
    <n v="-8.2214160530013313E-8"/>
    <n v="2.4400494863597935E-7"/>
  </r>
  <r>
    <x v="82"/>
    <n v="-5.3415954282566716E-8"/>
    <n v="-2.6281873407679849E-8"/>
    <n v="-4.8129906032051254E-6"/>
    <n v="-4.1290651985002214E-6"/>
    <n v="-4.5957637756324013E-6"/>
    <n v="-3.6630074707037367E-6"/>
    <n v="-5.0501466140511329E-6"/>
    <n v="-6.1098094891643612E-6"/>
    <n v="-3.4636429348528384E-6"/>
    <n v="-6.0855492944355637E-6"/>
    <n v="-1.0996720066523688E-5"/>
    <n v="-3.7412409906240393E-6"/>
    <n v="-4.9577942971483758E-7"/>
    <n v="-9.3983405114086938E-6"/>
    <n v="-1.0480846022698386E-5"/>
    <n v="-1.1346289024129201E-5"/>
    <n v="-3.8550512786465974E-5"/>
    <n v="-4.031443467292227E-5"/>
    <n v="-2.3129088554858852E-5"/>
    <n v="-2.1279751713632043E-5"/>
    <n v="-1.7645096238034382E-5"/>
    <n v="-1.5332940938847483E-5"/>
    <n v="-1.0940941552640703E-5"/>
  </r>
  <r>
    <x v="83"/>
    <n v="-6.6390689577802166E-4"/>
    <n v="-6.292931768734863E-4"/>
    <n v="-7.5281900870455222E-4"/>
    <n v="-6.2863743244326829E-4"/>
    <n v="-3.9194582101800487E-4"/>
    <n v="-4.2763137215418349E-4"/>
    <n v="-3.9254521265740449E-4"/>
    <n v="-3.0457640847165015E-4"/>
    <n v="-2.6774434358047352E-4"/>
    <n v="-2.0002732411633203E-4"/>
    <n v="-4.4113943208039876E-4"/>
    <n v="-4.4511642810400159E-4"/>
    <n v="-4.8559341597706002E-4"/>
    <n v="-5.775747934191305E-4"/>
    <n v="-5.7259327903418393E-4"/>
    <n v="-5.3567115379367749E-4"/>
    <n v="-5.041519268597864E-4"/>
    <n v="-9.8670112121695161E-4"/>
    <n v="-5.8253619475292443E-4"/>
    <n v="-4.8828346704947619E-4"/>
    <n v="-1.1277725375827591E-3"/>
    <n v="-9.1512582085957826E-4"/>
    <n v="-5.6006302575124106E-4"/>
  </r>
  <r>
    <x v="84"/>
    <n v="0"/>
    <n v="0"/>
    <n v="-2.0701034852495165E-7"/>
    <n v="-1.0195222712346227E-7"/>
    <n v="-1.2556731627410932E-7"/>
    <n v="-3.2175065621046336E-7"/>
    <n v="-3.9034949673825181E-7"/>
    <n v="0"/>
    <n v="0"/>
    <n v="0"/>
    <n v="-2.5412588389025329E-7"/>
    <n v="-2.2812445064780728E-7"/>
    <n v="-4.5070857246803419E-7"/>
    <n v="-5.5677372697918808E-7"/>
    <n v="-1.3211150448779477E-7"/>
    <n v="8.0578252186714097E-7"/>
    <n v="8.1884823135031138E-7"/>
    <n v="3.3915318058172705E-6"/>
    <n v="1.54193923699059E-6"/>
    <n v="-5.8587320352182615E-7"/>
    <n v="-1.0159926153509807E-6"/>
    <n v="-5.5494558357758991E-7"/>
    <n v="7.421891864684549E-8"/>
  </r>
  <r>
    <x v="85"/>
    <n v="-1.1190642422197725E-5"/>
    <n v="-7.595461414819476E-6"/>
    <n v="-2.2615880576350969E-5"/>
    <n v="-2.07982543331863E-5"/>
    <n v="-1.9563387875506235E-5"/>
    <n v="-1.6434033517211358E-5"/>
    <n v="-1.8273235816059411E-5"/>
    <n v="-2.4679781637333206E-5"/>
    <n v="-2.4625077851898944E-5"/>
    <n v="-3.7145256654881691E-5"/>
    <n v="-3.9505023768393919E-5"/>
    <n v="-3.6956161004944779E-5"/>
    <n v="-5.4986445841100168E-5"/>
    <n v="-1.0215684342614143E-4"/>
    <n v="-6.0198808878271819E-5"/>
    <n v="-1.0608018010850928E-4"/>
    <n v="-1.1968113360314814E-4"/>
    <n v="-1.7160297721886757E-4"/>
    <n v="-1.6910637714173511E-4"/>
    <n v="-1.6314476313784564E-4"/>
    <n v="-2.0537565010309112E-4"/>
    <n v="-2.2882256229515957E-4"/>
    <n v="-7.547899721030245E-5"/>
  </r>
  <r>
    <x v="86"/>
    <n v="-1.2091769570944627E-3"/>
    <n v="-6.9365748484889419E-4"/>
    <n v="-5.1219535483786158E-4"/>
    <n v="-5.0800245969943154E-4"/>
    <n v="-5.2268651072260751E-4"/>
    <n v="-4.3777889285005197E-4"/>
    <n v="-6.1594710900941525E-4"/>
    <n v="-4.5924599514616529E-4"/>
    <n v="-3.5991045866200282E-4"/>
    <n v="-4.5997390282402959E-4"/>
    <n v="-4.0348259655847941E-4"/>
    <n v="-4.9190475293186685E-4"/>
    <n v="-6.0144805452996819E-4"/>
    <n v="-8.2738802924015259E-4"/>
    <n v="-9.1289049601066187E-4"/>
    <n v="-9.2268632125586559E-4"/>
    <n v="-1.446323011578988E-3"/>
    <n v="-1.0725559357981748E-3"/>
    <n v="-1.1759715764412891E-3"/>
    <n v="-9.9826516667224298E-4"/>
    <n v="-1.0747750452391447E-3"/>
    <n v="-7.8224718390294422E-4"/>
    <n v="-7.4947787708430473E-4"/>
  </r>
  <r>
    <x v="87"/>
    <n v="2.6707977141283358E-7"/>
    <n v="-7.6217432882271562E-7"/>
    <n v="0"/>
    <n v="-1.0195222712346226E-6"/>
    <n v="-2.2350982296791462E-6"/>
    <n v="-1.4850030286636769E-6"/>
    <n v="1.0393055350655954E-5"/>
    <n v="-5.7489939681507181E-6"/>
    <n v="-6.2630255808297899E-6"/>
    <n v="-9.3623835299008668E-7"/>
    <n v="-3.3036364905732927E-6"/>
    <n v="-7.299982420729833E-7"/>
    <n v="-7.6169748747097774E-6"/>
    <n v="-3.028849074766783E-6"/>
    <n v="1.51928230160964E-6"/>
    <n v="3.5171318184200883E-5"/>
    <n v="3.4262333890710396E-6"/>
    <n v="8.7454593734910753E-7"/>
    <n v="1.1194901309657708E-5"/>
    <n v="-3.7663277369260252E-6"/>
    <n v="-7.2778246528202905E-6"/>
    <n v="-5.3439204344508655E-7"/>
    <n v="8.2447078946691699E-7"/>
  </r>
  <r>
    <x v="88"/>
    <n v="-1.455584754199943E-3"/>
    <n v="-6.4950393752399209E-4"/>
    <n v="-4.3663657762625424E-4"/>
    <n v="-5.1970147776184887E-4"/>
    <n v="-2.1389136654131785E-4"/>
    <n v="-2.6541954132315452E-4"/>
    <n v="-3.1764690297075241E-4"/>
    <n v="-2.3224492369244845E-4"/>
    <n v="-2.113771133530054E-4"/>
    <n v="-2.9732589495082675E-4"/>
    <n v="-3.6901388576172873E-4"/>
    <n v="-3.8762906654075415E-4"/>
    <n v="-1.110478316275366E-3"/>
    <n v="-5.4343342848076667E-4"/>
    <n v="-6.0399177993411643E-4"/>
    <n v="-6.0346577516049934E-4"/>
    <n v="-8.4582712570953735E-4"/>
    <n v="-7.4129499904130572E-4"/>
    <n v="-9.6795763663466814E-4"/>
    <n v="-6.6751881924118918E-4"/>
    <n v="-8.9793012653856274E-4"/>
    <n v="-6.6690071667933556E-4"/>
    <n v="-5.9112609845188063E-4"/>
  </r>
  <r>
    <x v="89"/>
    <n v="-3.3005718151197974E-4"/>
    <n v="-2.9278006976155349E-4"/>
    <n v="-3.5039089117204627E-4"/>
    <n v="-2.958653631122875E-4"/>
    <n v="-2.2926080605326882E-4"/>
    <n v="-2.9039234225518203E-4"/>
    <n v="-2.8700446747679961E-4"/>
    <n v="-3.0195448235228437E-4"/>
    <n v="-3.7343290025697621E-4"/>
    <n v="-3.3767776796469952E-4"/>
    <n v="-4.0655520951824337E-4"/>
    <n v="-5.2174343107660006E-4"/>
    <n v="-5.80963349911296E-4"/>
    <n v="-5.9964530395658559E-4"/>
    <n v="-3.87328912574133E-4"/>
    <n v="-5.2229951951188224E-4"/>
    <n v="-7.2534869251270604E-4"/>
    <n v="-8.4216640727847471E-4"/>
    <n v="-7.8989533844520696E-4"/>
    <n v="-8.1645615719363053E-4"/>
    <n v="-7.1304020508785465E-4"/>
    <n v="-6.2643079615843646E-4"/>
    <n v="-4.8275861796100573E-4"/>
  </r>
  <r>
    <x v="90"/>
    <n v="-1.0808718349077375E-4"/>
    <n v="-1.0213136006224388E-4"/>
    <n v="-7.3178158203570412E-5"/>
    <n v="-7.4476101913689181E-5"/>
    <n v="-3.0437517464844103E-5"/>
    <n v="-6.098412437712167E-5"/>
    <n v="-7.6898850857435609E-5"/>
    <n v="-3.557641037194524E-5"/>
    <n v="-9.1478131210907842E-5"/>
    <n v="-8.6789295322181029E-5"/>
    <n v="-9.1277397022762797E-5"/>
    <n v="-8.5706356108381196E-5"/>
    <n v="-1.476971991977748E-4"/>
    <n v="-1.8077329367560278E-4"/>
    <n v="-2.4163194170817665E-4"/>
    <n v="-2.6042019990506139E-4"/>
    <n v="-5.7616747394327963E-4"/>
    <n v="-1.1388081231495488E-3"/>
    <n v="-4.5647738151511838E-4"/>
    <n v="-2.3658815400790314E-4"/>
    <n v="-1.6376142196004176E-4"/>
    <n v="-1.8323481028126719E-4"/>
    <n v="-2.0466276753407415E-4"/>
  </r>
  <r>
    <x v="91"/>
    <n v="-4.5056357437345025E-5"/>
    <n v="-2.959338945704751E-5"/>
    <n v="-3.2552377305548644E-5"/>
    <n v="-3.6600849537322951E-5"/>
    <n v="-4.9850224560821407E-5"/>
    <n v="-2.1829544521356052E-5"/>
    <n v="-1.5565186182437791E-5"/>
    <n v="-3.2569614363498212E-5"/>
    <n v="-4.4078414883264198E-5"/>
    <n v="-2.289102773060762E-5"/>
    <n v="-2.6683217808476596E-5"/>
    <n v="-2.2994944625298976E-5"/>
    <n v="-6.8147136157166769E-5"/>
    <n v="-7.2091062169265272E-5"/>
    <n v="-5.2646434538386221E-5"/>
    <n v="-5.8647900848330017E-5"/>
    <n v="-6.0400831380919015E-5"/>
    <n v="-5.7784023031188591E-5"/>
    <n v="-5.7157364045158034E-5"/>
    <n v="-4.9004108666004167E-5"/>
    <n v="-4.7565042032962244E-5"/>
    <n v="-3.7448550121421064E-5"/>
    <n v="-4.2779890972901209E-5"/>
  </r>
  <r>
    <x v="92"/>
    <n v="-6.8372421481685398E-5"/>
    <n v="-6.9725810150574638E-5"/>
    <n v="-8.709960414187341E-5"/>
    <n v="-6.5045520904768916E-5"/>
    <n v="-4.6434793558165634E-5"/>
    <n v="-5.0415852823131834E-5"/>
    <n v="-6.0748140429890435E-5"/>
    <n v="-5.2943664116735269E-5"/>
    <n v="-5.4018595634656937E-5"/>
    <n v="-7.6865168780486119E-5"/>
    <n v="-1.0081866884518775E-4"/>
    <n v="-1.7111615043092024E-4"/>
    <n v="-2.1634011478465639E-4"/>
    <n v="-2.4353282818069687E-4"/>
    <n v="-1.5320530803767936E-4"/>
    <n v="-2.0745633252179418E-4"/>
    <n v="-3.4251559571876836E-4"/>
    <n v="-4.7873924433813094E-4"/>
    <n v="-1.2007059715990424E-3"/>
    <n v="-6.5630353220234275E-4"/>
    <n v="-3.236040152608726E-4"/>
    <n v="-3.192581388781742E-4"/>
    <n v="-2.2933024876455608E-4"/>
  </r>
  <r>
    <x v="93"/>
    <n v="8.2073613755163756E-5"/>
    <n v="5.4640014814566402E-5"/>
    <n v="3.7986398954328624E-5"/>
    <n v="2.6966364074155767E-5"/>
    <n v="4.2944022165745389E-5"/>
    <n v="4.044158248060747E-5"/>
    <n v="2.8422322731253959E-5"/>
    <n v="1.9387820662466439E-5"/>
    <n v="2.2110378186868805E-5"/>
    <n v="2.1837759583493771E-5"/>
    <n v="3.5739340216201983E-5"/>
    <n v="2.8652431001364596E-5"/>
    <n v="6.1634397285003669E-5"/>
    <n v="4.9775571191939413E-5"/>
    <n v="2.6025966384095572E-5"/>
    <n v="3.1425518352818498E-5"/>
    <n v="5.0445360778712598E-5"/>
    <n v="4.9785127262751632E-5"/>
    <n v="5.0017974153338588E-5"/>
    <n v="5.4193271325768915E-5"/>
    <n v="7.495537356109787E-5"/>
    <n v="3.9175047492551345E-5"/>
    <n v="4.2210711655195227E-5"/>
  </r>
  <r>
    <x v="94"/>
    <n v="-3.1194917301018963E-5"/>
    <n v="-3.6452958416451951E-5"/>
    <n v="-4.4895369336348888E-5"/>
    <n v="-7.3278163244988503E-5"/>
    <n v="-7.4687439719840236E-5"/>
    <n v="-9.8628951153745872E-5"/>
    <n v="-9.9929471164992464E-5"/>
    <n v="-7.8441294268366066E-5"/>
    <n v="-8.4432227432474323E-5"/>
    <n v="-8.2599628692550398E-5"/>
    <n v="-5.0848279131131591E-5"/>
    <n v="-5.8901733157263839E-5"/>
    <n v="-7.7747228750735896E-5"/>
    <n v="-8.7747539371920037E-5"/>
    <n v="-5.9890548701133633E-5"/>
    <n v="-7.8095570903123445E-5"/>
    <n v="-1.6180872024235495E-4"/>
    <n v="-2.0573159916419857E-4"/>
    <n v="-1.7559097091921608E-4"/>
    <n v="-1.3267935655471069E-4"/>
    <n v="-1.3562464687777071E-4"/>
    <n v="-1.2270463459104487E-4"/>
    <n v="-9.3268693140699177E-5"/>
  </r>
  <r>
    <x v="95"/>
    <n v="-2.0583837982787083E-4"/>
    <n v="-4.5204822261209341E-6"/>
    <n v="-3.2862892828336071E-6"/>
    <n v="-3.8486965739107004E-6"/>
    <n v="2.3993402793656812E-4"/>
    <n v="-1.9800040382182361E-6"/>
    <n v="-2.8056370078061847E-6"/>
    <n v="-3.1992309529876377E-6"/>
    <n v="-3.3924721896161359E-6"/>
    <n v="-1.0509275512313722E-5"/>
    <n v="-5.5907694455855724E-6"/>
    <n v="-1.3482155033285411E-5"/>
    <n v="-2.5149538343716308E-5"/>
    <n v="-2.8729524312126104E-5"/>
    <n v="-2.7985620367331192E-5"/>
    <n v="-3.5105984466211652E-5"/>
    <n v="-4.8958504779681773E-5"/>
    <n v="-5.1150272140564874E-5"/>
    <n v="8.3408985167199336E-3"/>
    <n v="3.0816721264818226E-3"/>
    <n v="9.4387787420423155E-4"/>
    <n v="5.515542494557268E-4"/>
    <n v="5.7647290719536816E-4"/>
  </r>
  <r>
    <x v="96"/>
    <n v="-2.0866942540484685E-4"/>
    <n v="-1.7861161167859223E-4"/>
    <n v="-1.5818178256662868E-4"/>
    <n v="-1.441094730390139E-4"/>
    <n v="-1.2388471423603628E-4"/>
    <n v="-1.2377500243911747E-4"/>
    <n v="-1.8029267380598006E-4"/>
    <n v="-1.6746651048646567E-4"/>
    <n v="-1.6013417678257985E-4"/>
    <n v="-2.4885215422476505E-4"/>
    <n v="-2.6151863687615156E-4"/>
    <n v="-2.6612998412573196E-4"/>
    <n v="-3.7821209858655087E-4"/>
    <n v="-3.7945243041085627E-4"/>
    <n v="-3.3300906564556802E-4"/>
    <n v="-3.7651821677191894E-4"/>
    <n v="-5.2184335838448661E-4"/>
    <n v="-4.9015100230110102E-4"/>
    <n v="-5.1340239855196274E-4"/>
    <n v="-4.5275444206447404E-4"/>
    <n v="-3.9748119257710822E-4"/>
    <n v="-3.7902783358349389E-4"/>
    <n v="-2.9288537202470141E-4"/>
  </r>
  <r>
    <x v="97"/>
    <n v="-6.5381128041861662E-5"/>
    <n v="-7.2248869997711896E-5"/>
    <n v="-7.4032075891235826E-5"/>
    <n v="-6.6065043176003542E-5"/>
    <n v="-4.5681389660520977E-5"/>
    <n v="-5.7321116906417932E-5"/>
    <n v="-7.7630756163819833E-5"/>
    <n v="-9.1382544288722085E-5"/>
    <n v="-1.0552249160428373E-4"/>
    <n v="-1.0722269737618967E-4"/>
    <n v="-8.2567809911251384E-5"/>
    <n v="-1.2622125854343176E-4"/>
    <n v="-1.5540431578697818E-4"/>
    <n v="-1.9453674020652832E-4"/>
    <n v="-2.2124273284889365E-4"/>
    <n v="-2.3709606258290713E-4"/>
    <n v="-3.0362030472962857E-4"/>
    <n v="-4.2897544746409513E-4"/>
    <n v="-3.7154398874882848E-4"/>
    <n v="-3.7548195132854176E-4"/>
    <n v="-3.7425850422622862E-4"/>
    <n v="-3.3623536302762196E-4"/>
    <n v="-1.8043966329598648E-4"/>
  </r>
  <r>
    <x v="98"/>
    <n v="-1.4822927313412262E-5"/>
    <n v="-5.5428471016796799E-5"/>
    <n v="-5.048464874652258E-5"/>
    <n v="-1.0207966740736659E-4"/>
    <n v="-7.0669285599068738E-5"/>
    <n v="-5.1059354135552758E-5"/>
    <n v="-5.6478692809315807E-5"/>
    <n v="-4.5486810015786641E-5"/>
    <n v="-4.1516268054742926E-5"/>
    <n v="-4.868439435548451E-5"/>
    <n v="-4.9508342652437526E-5"/>
    <n v="-4.6446138151893566E-5"/>
    <n v="-5.3161076122604634E-5"/>
    <n v="-7.6077562054436261E-5"/>
    <n v="-6.8852112422222381E-5"/>
    <n v="-9.2926324886678118E-5"/>
    <n v="-1.2200838647119638E-4"/>
    <n v="-1.1066205665773584E-4"/>
    <n v="-1.089707468991021E-4"/>
    <n v="-8.4428513436091723E-5"/>
    <n v="-8.0263416612727485E-5"/>
    <n v="-8.8092473007909272E-5"/>
    <n v="-6.9004894037685672E-5"/>
  </r>
  <r>
    <x v="99"/>
    <n v="-1.0426794275957022E-4"/>
    <n v="-4.9830431980960987E-5"/>
    <n v="-6.3578053290725775E-5"/>
    <n v="-6.0763527365583509E-5"/>
    <n v="-4.6108318535852947E-5"/>
    <n v="-4.2966087629335722E-5"/>
    <n v="-3.6131725291834435E-5"/>
    <n v="-1.8377537203628234E-5"/>
    <n v="-3.2216624010480506E-5"/>
    <n v="-2.8391428054424378E-5"/>
    <n v="-3.7795449640404946E-5"/>
    <n v="-5.0689252933942781E-5"/>
    <n v="-3.7949661801808476E-5"/>
    <n v="-3.416363588744298E-5"/>
    <n v="-3.1640705324826853E-5"/>
    <n v="-4.357758989881484E-5"/>
    <n v="-4.7256162403979807E-5"/>
    <n v="-4.6756212065103505E-5"/>
    <n v="-3.8147154274041173E-5"/>
    <n v="-4.1617921493032574E-5"/>
    <n v="-4.1572759056708501E-5"/>
    <n v="-3.167300534418763E-5"/>
    <n v="-4.3885053920304132E-5"/>
  </r>
  <r>
    <x v="100"/>
    <n v="-9.3477919994491748E-6"/>
    <n v="-8.4101994904575515E-7"/>
    <n v="-8.7979398123104453E-6"/>
    <n v="-4.7407785612409953E-6"/>
    <n v="-1.5068077952893121E-6"/>
    <n v="-9.9000201910911803E-7"/>
    <n v="-1.2686358643993183E-6"/>
    <n v="-1.6356970285951832E-6"/>
    <n v="-2.3960817563023058E-6"/>
    <n v="-5.3365586120434944E-6"/>
    <n v="-4.0660141422440526E-6"/>
    <n v="-5.9540481619077701E-6"/>
    <n v="-5.6338571558504271E-6"/>
    <n v="-5.4786534734752107E-6"/>
    <n v="-6.5395194721458414E-6"/>
    <n v="-8.6022728685816406E-6"/>
    <n v="-9.1581710085232187E-6"/>
    <n v="-1.1667722627560045E-5"/>
    <n v="-1.1342758496766395E-5"/>
    <n v="-1.0775882136205016E-5"/>
    <n v="-7.837657318421852E-6"/>
    <n v="-6.803221783858602E-6"/>
    <n v="-5.9418678201511441E-6"/>
  </r>
  <r>
    <x v="101"/>
    <n v="-6.7063730601762511E-5"/>
    <n v="-5.2064391220613774E-5"/>
    <n v="-4.8104029738485639E-5"/>
    <n v="-5.739910387050925E-5"/>
    <n v="-4.3948560695938267E-5"/>
    <n v="-5.3880859890013746E-5"/>
    <n v="-5.0037926113134655E-5"/>
    <n v="-6.126647546811664E-5"/>
    <n v="-7.6508551129454811E-5"/>
    <n v="-6.5232407244584289E-5"/>
    <n v="-6.2168432140788328E-5"/>
    <n v="-7.9455746160631279E-5"/>
    <n v="-8.4079684193911778E-5"/>
    <n v="-9.0798659395765983E-5"/>
    <n v="-8.0830222162449106E-5"/>
    <n v="-9.906769437766552E-5"/>
    <n v="-9.1236931882558375E-5"/>
    <n v="-1.0503083403675623E-4"/>
    <n v="-1.0761890975982269E-4"/>
    <n v="-1.1742572922016028E-4"/>
    <n v="-1.1547067091611453E-4"/>
    <n v="-1.2054651287713202E-4"/>
    <n v="-7.8601639231653167E-5"/>
  </r>
  <r>
    <x v="102"/>
    <n v="-3.6384277259570314E-4"/>
    <n v="-1.6830911730278175E-4"/>
    <n v="-1.945379750263233E-4"/>
    <n v="-3.1490494152759408E-4"/>
    <n v="-1.2722480484892758E-4"/>
    <n v="-2.2052294975655602E-4"/>
    <n v="-2.9993479455625425E-4"/>
    <n v="-3.8058821156519105E-4"/>
    <n v="-4.4773515828409324E-4"/>
    <n v="-8.4291879515579983E-4"/>
    <n v="-4.0687864246137642E-4"/>
    <n v="-5.4966586383589167E-4"/>
    <n v="-8.41991219656158E-4"/>
    <n v="-5.9458979851561449E-4"/>
    <n v="-2.230922939117228E-4"/>
    <n v="-3.2133300297701797E-4"/>
    <n v="-8.4425407515983811E-4"/>
    <n v="-5.5757636103184564E-4"/>
    <n v="-3.9551797551573694E-4"/>
    <n v="-4.0862563541349078E-4"/>
    <n v="-3.7969095453688082E-4"/>
    <n v="-1.1222232912346818E-4"/>
    <n v="-4.0890716694355747E-4"/>
  </r>
  <r>
    <x v="103"/>
    <n v="-3.1835908752409758E-5"/>
    <n v="-2.8594678267555674E-5"/>
    <n v="-5.7290113954280367E-5"/>
    <n v="-6.2828059964833624E-5"/>
    <n v="-4.2818454849471282E-5"/>
    <n v="-6.4201630939226298E-5"/>
    <n v="-4.8842480779373755E-5"/>
    <n v="-4.0748099506474123E-5"/>
    <n v="-2.984426583592377E-5"/>
    <n v="-4.2505221225749932E-5"/>
    <n v="-3.6108977865496896E-5"/>
    <n v="-4.0195528204143643E-5"/>
    <n v="-5.1561060690343108E-5"/>
    <n v="-3.0199406951351161E-5"/>
    <n v="-2.9945274350566816E-5"/>
    <n v="-5.6143441658742958E-5"/>
    <n v="-4.5877049593284545E-5"/>
    <n v="-4.7012176729693485E-5"/>
    <n v="-2.7566916413649577E-4"/>
    <n v="-7.9071958432463604E-5"/>
    <n v="-8.3871227124381989E-5"/>
    <n v="-1.0634401664557222E-4"/>
    <n v="-6.0523099838992484E-5"/>
  </r>
  <r>
    <x v="104"/>
    <n v="-4.9943917254199872E-6"/>
    <n v="-4.5204822261209341E-6"/>
    <n v="-1.0868043297559962E-6"/>
    <n v="-2.2174609399353042E-6"/>
    <n v="-4.0181541207714984E-7"/>
    <n v="-5.197510600322869E-7"/>
    <n v="-2.2933032933372293E-6"/>
    <n v="-5.7730483362182936E-7"/>
    <n v="-1.660650722189717E-6"/>
    <n v="-3.6747355354860902E-6"/>
    <n v="-3.2343294313304964E-6"/>
    <n v="-5.817173491519086E-6"/>
    <n v="-8.0451480185544108E-6"/>
    <n v="-1.0868223150633751E-5"/>
    <n v="-1.114140354513736E-5"/>
    <n v="-1.1585845990089702E-5"/>
    <n v="-1.3230863527607662E-5"/>
    <n v="-1.4078056552449047E-5"/>
    <n v="-1.4595616613157503E-5"/>
    <n v="-1.7011246945115879E-5"/>
    <n v="-1.3560391233460029E-5"/>
    <n v="-1.5887886522425072E-5"/>
    <n v="-7.3183129590662058E-6"/>
  </r>
  <r>
    <x v="105"/>
    <n v="-1.1420331025612764E-4"/>
    <n v="-1.0121149449297509E-4"/>
    <n v="-8.6478573096298547E-5"/>
    <n v="-1.2563063187288637E-4"/>
    <n v="-7.2000299151574296E-5"/>
    <n v="-5.1999856053706418E-5"/>
    <n v="-8.4730237635746784E-5"/>
    <n v="-6.5211391831199143E-5"/>
    <n v="-1.0884379304866316E-4"/>
    <n v="-7.4828850362732672E-5"/>
    <n v="-1.1558107246390338E-4"/>
    <n v="-1.7529082787777511E-4"/>
    <n v="-2.5654331944880505E-4"/>
    <n v="-2.2366714160207944E-4"/>
    <n v="-2.7494605942318223E-4"/>
    <n v="-3.0181999920423529E-4"/>
    <n v="-3.5962521402645647E-4"/>
    <n v="-4.4840743158421802E-4"/>
    <n v="-4.8043024582672563E-4"/>
    <n v="-4.0159515697122885E-4"/>
    <n v="-4.1834014300655892E-4"/>
    <n v="-2.4236734524247925E-4"/>
    <n v="-2.0835238156725257E-4"/>
  </r>
  <r>
    <x v="106"/>
    <n v="-3.7391167997796698E-7"/>
    <n v="-9.9871118949183423E-7"/>
    <n v="-3.1051552278742746E-7"/>
    <n v="-2.8036862458952122E-7"/>
    <n v="-7.7851736089947786E-7"/>
    <n v="-2.2275045429955155E-7"/>
    <n v="-9.5147689829948879E-7"/>
    <n v="-3.6081552101364335E-7"/>
    <n v="-9.9639043331383018E-7"/>
    <n v="-7.9580260004157362E-7"/>
    <n v="-1.9405976587982979E-6"/>
    <n v="-8.8968535752644841E-7"/>
    <n v="-1.84790514711894E-6"/>
    <n v="-5.7013629642668858E-6"/>
    <n v="-5.2404230113491931E-6"/>
    <n v="-7.360932226786315E-6"/>
    <n v="-8.447065965508474E-6"/>
    <n v="-6.3564558373179031E-6"/>
    <n v="-3.1261233845836617E-6"/>
    <n v="-1.1110666823931774E-5"/>
    <n v="-9.3720135130335362E-6"/>
    <n v="-7.6253633891587348E-6"/>
    <n v="-3.4130843438224762E-6"/>
  </r>
  <r>
    <x v="107"/>
    <n v="-3.0607341803910723E-5"/>
    <n v="-2.1314599333628356E-5"/>
    <n v="-1.9019075770729933E-5"/>
    <n v="-2.3474500295177186E-5"/>
    <n v="-1.4113766349209889E-5"/>
    <n v="-1.4577779731381763E-5"/>
    <n v="-1.3125501827823717E-5"/>
    <n v="-1.1546096672436587E-5"/>
    <n v="-9.8927335879015989E-6"/>
    <n v="-1.6290547342027508E-5"/>
    <n v="-1.7280560104537224E-5"/>
    <n v="-1.626527333118866E-5"/>
    <n v="-3.1572135501385796E-5"/>
    <n v="-3.1023432067280362E-5"/>
    <n v="-2.6950746915510135E-5"/>
    <n v="-3.493176121824038E-5"/>
    <n v="-3.7236045888772051E-5"/>
    <n v="-4.1082328666692221E-5"/>
    <n v="-5.2911750529608604E-5"/>
    <n v="-4.3563857490444356E-5"/>
    <n v="-2.7659880589351191E-5"/>
    <n v="-1.8539293199518002E-5"/>
    <n v="-2.5135409464398012E-5"/>
  </r>
  <r>
    <x v="108"/>
    <n v="-2.6440897369870524E-6"/>
    <n v="-7.0961058200735585E-7"/>
    <n v="-1.5525776139371373E-6"/>
    <n v="-2.4978295645248256E-6"/>
    <n v="-1.4063539422700246E-6"/>
    <n v="-1.5592531800968608E-6"/>
    <n v="-3.3911612529135626E-6"/>
    <n v="-3.1270678487849094E-6"/>
    <n v="-4.6260984403856405E-6"/>
    <n v="-5.3599645708682464E-6"/>
    <n v="-3.9042976706775275E-6"/>
    <n v="-2.1215573910246079E-6"/>
    <n v="-1.1042360025466836E-6"/>
    <n v="-2.8729524312126105E-6"/>
    <n v="-4.1835309754468347E-7"/>
    <n v="-2.3955696596050139E-7"/>
    <n v="-8.447065965508474E-6"/>
    <n v="-1.3310162558679099E-5"/>
    <n v="-2.6867763143178501E-5"/>
    <n v="-4.1262212762322895E-5"/>
    <n v="-3.7405115879452435E-5"/>
    <n v="-4.9122960916682956E-5"/>
    <n v="-9.7250109780712074E-6"/>
  </r>
  <r>
    <x v="109"/>
    <n v="-1.0579029745662338E-4"/>
    <n v="-1.2667862982501687E-4"/>
    <n v="-5.3395731772654716E-4"/>
    <n v="-8.5130109648090988E-5"/>
    <n v="-4.234129904762967E-5"/>
    <n v="-3.6580574606081912E-5"/>
    <n v="-3.6253709509565134E-5"/>
    <n v="-4.892658464945004E-5"/>
    <n v="-7.1336810308921127E-5"/>
    <n v="-6.1721513420871465E-5"/>
    <n v="-7.3580994562768794E-5"/>
    <n v="-9.4420710123127436E-5"/>
    <n v="-1.2387725114283918E-4"/>
    <n v="-1.5444903186402677E-4"/>
    <n v="-1.5139978414301282E-4"/>
    <n v="-1.390279740904768E-3"/>
    <n v="-8.2699361638848023E-4"/>
    <n v="-2.6251309392574308E-4"/>
    <n v="-2.5955273074164891E-4"/>
    <n v="-1.8346200887426326E-4"/>
    <n v="-9.3284709723756381E-4"/>
    <n v="-2.006436587734975E-4"/>
    <n v="-2.6376075294911537E-4"/>
  </r>
  <r>
    <x v="110"/>
    <n v="-9.3744999765904587E-6"/>
    <n v="-2.268125675082771E-5"/>
    <n v="-3.4932996313585592E-5"/>
    <n v="-2.293925110277901E-5"/>
    <n v="-2.6770951829640109E-5"/>
    <n v="-3.8016077533790128E-5"/>
    <n v="-1.5370011434068665E-5"/>
    <n v="-2.0542430329710096E-5"/>
    <n v="-1.4993303663198587E-5"/>
    <n v="-2.4271979301267996E-5"/>
    <n v="-8.4346691098483164E-5"/>
    <n v="-1.6566397606043764E-4"/>
    <n v="-4.987090354358798E-5"/>
    <n v="-4.2292532301339123E-5"/>
    <n v="-2.4638795586973726E-5"/>
    <n v="-5.7297670676552649E-5"/>
    <n v="-1.6859654110749569E-4"/>
    <n v="-2.3565813453251073E-4"/>
    <n v="-1.5349688267411805E-4"/>
    <n v="-3.0153638342689417E-4"/>
    <n v="-1.5745812083623159E-4"/>
    <n v="-1.3538616885279943E-4"/>
    <n v="-8.2097070860585557E-5"/>
  </r>
  <r>
    <x v="111"/>
    <n v="-3.4720370283668365E-7"/>
    <n v="-1.8134492651299094E-6"/>
    <n v="-8.5391768766542558E-7"/>
    <n v="-4.0780890849384907E-7"/>
    <n v="-1.2556731627410932E-7"/>
    <n v="-4.7025095907683103E-7"/>
    <n v="0"/>
    <n v="0"/>
    <n v="0"/>
    <n v="-4.6811917649504334E-8"/>
    <n v="-3.4653529621398177E-7"/>
    <n v="-9.1249780259122912E-8"/>
    <n v="-2.9296057210422222E-7"/>
    <n v="-4.2314803250418295E-7"/>
    <n v="0"/>
    <n v="-1.0888952998204607E-7"/>
    <n v="0"/>
    <n v="0"/>
    <n v="-3.8020419542233725E-7"/>
    <n v="-9.8343002019735087E-7"/>
    <n v="-3.9395632023813538E-7"/>
    <n v="-1.6442832106002664E-6"/>
    <n v="-3.9680303248399817E-7"/>
  </r>
  <r>
    <x v="112"/>
    <n v="-1.567758258193333E-4"/>
    <n v="-1.326183332151525E-4"/>
    <n v="-1.6866168146070434E-4"/>
    <n v="-1.7352269056413277E-4"/>
    <n v="-1.3099182433715085E-4"/>
    <n v="-1.3657077853610283E-4"/>
    <n v="-1.4891833300564305E-4"/>
    <n v="-1.4163211918188882E-4"/>
    <n v="-1.1887886812703816E-4"/>
    <n v="-1.3659717570125364E-4"/>
    <n v="-1.6277917980824769E-4"/>
    <n v="-1.5544400067141588E-4"/>
    <n v="-1.6930867524761703E-4"/>
    <n v="-2.2319945167141692E-4"/>
    <n v="-2.0552146381484608E-4"/>
    <n v="-2.3058446868998077E-4"/>
    <n v="-3.4085635061840064E-4"/>
    <n v="-3.4719473712759567E-4"/>
    <n v="-3.0395213178485741E-4"/>
    <n v="-3.0636983735594919E-4"/>
    <n v="-2.9737481815028097E-4"/>
    <n v="-2.9319624999015999E-4"/>
    <n v="-2.0367949976723496E-4"/>
  </r>
  <r>
    <x v="113"/>
    <n v="-6.1428347424951724E-7"/>
    <n v="0"/>
    <n v="-3.1051552278742746E-7"/>
    <n v="-1.529283406851934E-7"/>
    <n v="-2.0090770603857492E-7"/>
    <n v="-2.9700060573273538E-7"/>
    <n v="4.6597971173128807E-6"/>
    <n v="-8.4190288236516788E-7"/>
    <n v="-4.2702447142021293E-7"/>
    <n v="-9.1283239416533454E-7"/>
    <n v="-1.3399364786940629E-6"/>
    <n v="-2.0531200558302657E-7"/>
    <n v="0"/>
    <n v="4.4541898158335045E-8"/>
    <n v="3.7431592938208522E-7"/>
    <n v="7.0995973548294046E-6"/>
    <n v="2.2195096797126861E-6"/>
    <n v="2.8156113104898094E-6"/>
    <n v="2.7459191891613245E-6"/>
    <n v="3.3478468772675776E-7"/>
    <n v="4.3542540657899174E-7"/>
    <n v="-5.3439204344508655E-7"/>
    <n v="6.769303021902698E-7"/>
  </r>
  <r>
    <x v="114"/>
    <n v="7.6384814624070405E-6"/>
    <n v="5.8582295825718382E-5"/>
    <n v="7.3048776735742317E-5"/>
    <n v="5.1434898583786714E-5"/>
    <n v="2.3229953510710226E-5"/>
    <n v="-4.2075085812137516E-7"/>
    <n v="-2.9861736500476262E-5"/>
    <n v="-3.5600464740012815E-5"/>
    <n v="5.5038709649716333E-6"/>
    <n v="4.119448753156381E-6"/>
    <n v="-3.5115576683016815E-5"/>
    <n v="-5.9494856728948136E-5"/>
    <n v="-6.1071011569418626E-5"/>
    <n v="-6.5855196427098368E-5"/>
    <n v="-7.1318193839327887E-5"/>
    <n v="-1.1431222857515197E-4"/>
    <n v="-8.7832247131154444E-5"/>
    <n v="-8.7283950625184091E-5"/>
    <n v="-7.4477777392175615E-5"/>
    <n v="-1.0673354325588697E-4"/>
    <n v="-7.7733802345935238E-5"/>
    <n v="-1.0533689317907956E-4"/>
    <n v="-3.5858659273386156E-5"/>
  </r>
  <r>
    <x v="115"/>
    <n v="-1.2552749256403178E-6"/>
    <n v="-7.6217432882271562E-7"/>
    <n v="-8.7979398123104444E-7"/>
    <n v="-1.7841639746605895E-7"/>
    <n v="-1.2556731627410932E-7"/>
    <n v="-2.4750050477727951E-7"/>
    <n v="-1.9517474836912591E-7"/>
    <n v="-1.4432620840545734E-7"/>
    <n v="-2.6095939920124123E-7"/>
    <n v="-2.5746554707227381E-7"/>
    <n v="-1.3861411848559269E-7"/>
    <n v="-2.0531200558302657E-7"/>
    <n v="-1.5774800036381197E-7"/>
    <n v="-1.403069791987554E-6"/>
    <n v="-6.1652035427637561E-7"/>
    <n v="-2.0253452576660572E-6"/>
    <n v="-2.585836520053615E-7"/>
    <n v="-1.7064310972665511E-7"/>
    <n v="-4.6469401662730108E-7"/>
    <n v="-4.5195932843112301E-6"/>
    <n v="-2.0734543170428178E-7"/>
    <n v="-1.4387478092752332E-7"/>
    <n v="-6.6445441640565432E-7"/>
  </r>
  <r>
    <x v="116"/>
    <n v="-1.8241548387496532E-5"/>
    <n v="-3.9711910719004252E-5"/>
    <n v="-1.2524126085759574E-5"/>
    <n v="-2.0390445424692451E-6"/>
    <n v="-6.3285927402151101E-6"/>
    <n v="-2.6730054515946184E-6"/>
    <n v="-1.488207456314585E-6"/>
    <n v="-2.6459804874333846E-6"/>
    <n v="-1.660650722189717E-6"/>
    <n v="-1.1375295988829553E-5"/>
    <n v="-5.1749270901287939E-6"/>
    <n v="-1.7063708908455984E-5"/>
    <n v="-4.0518700664876271E-5"/>
    <n v="-4.1780300472518275E-5"/>
    <n v="-5.9934585869296232E-5"/>
    <n v="-6.128302747389553E-5"/>
    <n v="-6.0702512308258603E-5"/>
    <n v="-1.5031524928046732E-4"/>
    <n v="-2.2651721065050805E-4"/>
    <n v="-2.7732726569565299E-4"/>
    <n v="-1.6158429492714679E-4"/>
    <n v="-1.3217981659212891E-4"/>
    <n v="-6.0594089205210916E-5"/>
  </r>
  <r>
    <x v="117"/>
    <n v="-2.5906737827044854E-6"/>
    <n v="-2.8910060748447833E-7"/>
    <n v="-5.9515475200923595E-7"/>
    <n v="-1.0195222712346226E-6"/>
    <n v="-3.7670194882232802E-7"/>
    <n v="-1.9800040382182358E-7"/>
    <n v="1.8785569530528368E-6"/>
    <n v="-4.3297862521637207E-7"/>
    <n v="-9.9639043331383018E-7"/>
    <n v="3.2768342354653034E-7"/>
    <n v="-1.363038831774995E-6"/>
    <n v="-4.5396765678913651E-6"/>
    <n v="3.3803142935102562E-6"/>
    <n v="-4.5655445612293417E-6"/>
    <n v="2.5321371693494002E-6"/>
    <n v="1.5288090009479271E-5"/>
    <n v="8.1238364005017738E-6"/>
    <n v="-6.6337508906237181E-6"/>
    <n v="-9.0826557795336122E-7"/>
    <n v="-3.2223026193700436E-6"/>
    <n v="-5.0384939904140472E-6"/>
    <n v="-3.9257261653081357E-6"/>
    <n v="-2.347592627150963E-7"/>
  </r>
  <r>
    <x v="118"/>
    <n v="-1.869558399889835E-6"/>
    <n v="-2.4179323535065461E-6"/>
    <n v="-5.4340216487799807E-6"/>
    <n v="-3.058566813703868E-7"/>
    <n v="3.8046896831055127E-5"/>
    <n v="-5.2222606508005971E-6"/>
    <n v="-1.1466516466686147E-6"/>
    <n v="3.1511222168524856E-6"/>
    <n v="-1.8741629578998234E-6"/>
    <n v="-3.5108938237128251E-6"/>
    <n v="-1.8481882464745693E-6"/>
    <n v="-5.0187379142517604E-7"/>
    <n v="1.4715634891081315E-5"/>
    <n v="9.3760695623295274E-6"/>
    <n v="3.8972893823899463E-5"/>
    <n v="3.5280207714182928E-6"/>
    <n v="3.9671041945155872E-5"/>
    <n v="7.7066694430300613E-5"/>
    <n v="1.2878360997166613E-4"/>
    <n v="1.175303494350749E-4"/>
    <n v="1.7311270092990486E-4"/>
    <n v="2.0000649902938991E-4"/>
    <n v="3.7265006074436374E-5"/>
  </r>
  <r>
    <x v="119"/>
    <n v="-3.4720370283668364E-5"/>
    <n v="-5.4823987928420162E-5"/>
    <n v="-2.7946397050868471E-5"/>
    <n v="-4.7662666180218606E-5"/>
    <n v="-1.7704991594649417E-5"/>
    <n v="-1.8389287504951866E-5"/>
    <n v="-9.734340574910154E-6"/>
    <n v="-8.2506482471786456E-6"/>
    <n v="-4.5810236350690623E-5"/>
    <n v="-5.9497947332520009E-5"/>
    <n v="-9.0376405252606446E-5"/>
    <n v="-1.6972459128196863E-5"/>
    <n v="-1.094545768238621E-4"/>
    <n v="-7.4629950364290363E-5"/>
    <n v="-3.1838872581558545E-5"/>
    <n v="-9.3644995784559627E-6"/>
    <n v="-1.6398513264673342E-5"/>
    <n v="-7.759995414819642E-5"/>
    <n v="-4.2519502521398053E-5"/>
    <n v="-7.3129530225313658E-5"/>
    <n v="-5.6107673819178653E-5"/>
    <n v="-2.0039701629190747E-5"/>
    <n v="-4.2862386926590794E-5"/>
  </r>
  <r>
    <x v="120"/>
    <n v="-1.83262126750344E-3"/>
    <n v="-1.8238831688727583E-3"/>
    <n v="-2.2792098135532833E-3"/>
    <n v="-2.7920382039463565E-3"/>
    <n v="-1.2650153710718872E-3"/>
    <n v="-6.1006399422551625E-4"/>
    <n v="-4.7525051227882155E-4"/>
    <n v="-1.7954180325638894E-4"/>
    <n v="-1.5183329552980582E-3"/>
    <n v="-1.4002380807319737E-3"/>
    <n v="-1.0289094991654737E-3"/>
    <n v="-9.4573553505061466E-4"/>
    <n v="-1.0868161162207943E-3"/>
    <n v="-1.1821419771222122E-3"/>
    <n v="-4.049437798391723E-4"/>
    <n v="-9.5524429072049743E-4"/>
    <n v="-6.3245251552977993E-4"/>
    <n v="-8.1121601325180256E-4"/>
    <n v="-7.8907156268845846E-4"/>
    <n v="-3.9236765401576013E-4"/>
    <n v="-3.7778337656520141E-4"/>
    <n v="-2.5467891578184873E-4"/>
    <n v="-1.0471616548495498E-3"/>
  </r>
  <r>
    <x v="121"/>
    <n v="-5.8629351420545219E-4"/>
    <n v="-4.0001011326488728E-4"/>
    <n v="-3.7518038040790924E-4"/>
    <n v="-6.5213742079522636E-4"/>
    <n v="-1.8591496847544626E-4"/>
    <n v="-5.1126179271842622E-4"/>
    <n v="-3.510705786289652E-4"/>
    <n v="-3.8970481706280239E-4"/>
    <n v="-7.089317933027902E-4"/>
    <n v="-4.7237906100114824E-4"/>
    <n v="-4.7782596877291895E-4"/>
    <n v="-5.8418109321890484E-4"/>
    <n v="-7.5806928346261004E-4"/>
    <n v="-4.1720168910004522E-4"/>
    <n v="-1.4164555139499729E-4"/>
    <n v="-1.8456775331956811E-4"/>
    <n v="-2.9778062392184083E-4"/>
    <n v="-4.1867286971434832E-4"/>
    <n v="-2.4385874645282686E-4"/>
    <n v="-2.6132037281371734E-4"/>
    <n v="-2.1997276849507254E-4"/>
    <n v="1.2399950761939258E-6"/>
    <n v="-3.9257914388425954E-4"/>
  </r>
  <r>
    <x v="122"/>
    <n v="-2.1419797667309252E-5"/>
    <n v="-2.0946653105920838E-5"/>
    <n v="-1.713010634043975E-5"/>
    <n v="-2.9872002547174441E-5"/>
    <n v="-1.7654764668139772E-5"/>
    <n v="-2.5616302244448426E-5"/>
    <n v="-1.9712649585281717E-5"/>
    <n v="-2.434302048438714E-5"/>
    <n v="-3.1054168504947705E-5"/>
    <n v="-2.9889409419208518E-5"/>
    <n v="-2.497364368048762E-5"/>
    <n v="-1.6310898221318221E-5"/>
    <n v="-1.2867729743962375E-5"/>
    <n v="-3.9775915055393198E-5"/>
    <n v="-7.8826531011050879E-6"/>
    <n v="-6.2698591363662129E-5"/>
    <n v="-9.6882674951342102E-5"/>
    <n v="-5.4243178504360499E-5"/>
    <n v="-3.9541236323923077E-5"/>
    <n v="-1.9354739759203182E-5"/>
    <n v="-2.8592935032020459E-5"/>
    <n v="-4.3285755519052014E-5"/>
    <n v="-3.1093128446503978E-5"/>
  </r>
  <r>
    <x v="123"/>
    <n v="5.2240803288350247E-5"/>
    <n v="9.1092973231018346E-5"/>
    <n v="5.6332691092352469E-5"/>
    <n v="5.3422967012694222E-5"/>
    <n v="5.3617244049044684E-5"/>
    <n v="3.9600080764364719E-5"/>
    <n v="4.2670079362200151E-5"/>
    <n v="5.8452114404210228E-5"/>
    <n v="8.0755072261911375E-5"/>
    <n v="5.5893429673508174E-5"/>
    <n v="5.1125507368102775E-5"/>
    <n v="3.891803128051592E-5"/>
    <n v="4.410183381599714E-5"/>
    <n v="1.5529532792903515E-4"/>
    <n v="3.6704979663525649E-5"/>
    <n v="2.604637557170542E-5"/>
    <n v="9.0935250955218787E-5"/>
    <n v="5.0894307475974888E-5"/>
    <n v="5.9966650600223084E-5"/>
    <n v="1.3585981108811489E-4"/>
    <n v="9.5855793076889476E-5"/>
    <n v="5.6563342444649162E-5"/>
    <n v="6.4833848473163955E-5"/>
  </r>
  <r>
    <x v="124"/>
    <n v="-1.2664922760396568E-4"/>
    <n v="-1.2962219964667701E-4"/>
    <n v="-7.0357642204917938E-5"/>
    <n v="-5.5665916009410396E-5"/>
    <n v="-4.6610587800949383E-5"/>
    <n v="-2.1903794672789236E-5"/>
    <n v="-4.0254791851132216E-5"/>
    <n v="-5.3400697110019216E-5"/>
    <n v="-3.8194966610363488E-5"/>
    <n v="-6.7292131621162475E-5"/>
    <n v="-5.7155221522226056E-5"/>
    <n v="-7.062732992056114E-5"/>
    <n v="-9.6564311651276325E-5"/>
    <n v="-1.2542998521387148E-4"/>
    <n v="-8.9065172608854986E-5"/>
    <n v="-1.0882419626405685E-4"/>
    <n v="-1.5730505496992824E-4"/>
    <n v="-1.462198146470276E-4"/>
    <n v="-1.5060310629784804E-4"/>
    <n v="-1.7074019074064646E-4"/>
    <n v="-1.4398066777545327E-4"/>
    <n v="-1.2032042393567449E-4"/>
    <n v="-9.485397412176419E-5"/>
  </r>
  <r>
    <x v="125"/>
    <n v="-1.3391379738639475E-4"/>
    <n v="-1.5474767062441895E-4"/>
    <n v="-1.2829466349833878E-4"/>
    <n v="-1.4665827871710046E-4"/>
    <n v="-1.017597531085382E-4"/>
    <n v="-9.3406690502945275E-5"/>
    <n v="-1.1598259421835307E-4"/>
    <n v="-1.230380926656524E-4"/>
    <n v="-2.1880259443936799E-4"/>
    <n v="-1.8418148999197479E-4"/>
    <n v="-2.425516049967063E-4"/>
    <n v="-2.6314155382224571E-4"/>
    <n v="-3.5554145739140878E-4"/>
    <n v="-3.881381005517316E-4"/>
    <n v="-4.7987302146783323E-4"/>
    <n v="-4.9897538218972792E-4"/>
    <n v="-5.8657546593649543E-4"/>
    <n v="-6.8758508025484096E-4"/>
    <n v="-6.7397530375199648E-4"/>
    <n v="-5.3048726174603062E-4"/>
    <n v="-4.1139407104446549E-4"/>
    <n v="1.036926099684793E-6"/>
    <n v="-2.9627213646394918E-4"/>
  </r>
  <r>
    <x v="126"/>
    <n v="1.3228461078077647E-4"/>
    <n v="1.2497030805351766E-4"/>
    <n v="6.7330115857740523E-5"/>
    <n v="5.2174052230431811E-5"/>
    <n v="3.7193039080391187E-5"/>
    <n v="2.7076555222634378E-5"/>
    <n v="1.8639188469251523E-5"/>
    <n v="1.0824465630409301E-5"/>
    <n v="1.1197530583907806E-5"/>
    <n v="2.019934246576112E-5"/>
    <n v="1.2498373016784275E-5"/>
    <n v="1.094997363109475E-5"/>
    <n v="1.2597304600481555E-5"/>
    <n v="7.3048712979669471E-6"/>
    <n v="9.3138610663895317E-6"/>
    <n v="1.5963205095367955E-5"/>
    <n v="1.40928090342922E-5"/>
    <n v="1.9176019455532868E-5"/>
    <n v="9.3572476984497457E-6"/>
    <n v="4.7706818001062984E-6"/>
    <n v="3.5870759684840751E-6"/>
    <n v="2.8774956185504663E-7"/>
    <n v="2.8263108209164865E-5"/>
  </r>
  <r>
    <x v="127"/>
    <n v="-1.5570750673368198E-5"/>
    <n v="-1.8712693866268051E-5"/>
    <n v="-2.0442271916838975E-5"/>
    <n v="-2.4009749487575362E-5"/>
    <n v="-1.4842056783599723E-5"/>
    <n v="-2.0567291946991926E-5"/>
    <n v="-1.7175377856483079E-5"/>
    <n v="-2.5641956360036256E-5"/>
    <n v="-1.5088197990180857E-5"/>
    <n v="-2.8695705519146155E-5"/>
    <n v="-4.7775666171367617E-5"/>
    <n v="-5.3677683237429057E-5"/>
    <n v="-6.4406255005682077E-5"/>
    <n v="-1.0474027351932485E-4"/>
    <n v="-8.3208229243229414E-5"/>
    <n v="-9.721657236797074E-5"/>
    <n v="-1.3233018391374375E-4"/>
    <n v="-1.4338287294782197E-4"/>
    <n v="-1.4335810412952239E-4"/>
    <n v="-1.9022047475774717E-4"/>
    <n v="-1.024286432619152E-4"/>
    <n v="-1.0332264624609423E-4"/>
    <n v="-6.6673348054651686E-5"/>
  </r>
  <r>
    <x v="128"/>
    <n v="-5.6620911539520718E-6"/>
    <n v="-9.0672463256495476E-6"/>
    <n v="-3.7520625670147484E-6"/>
    <n v="-3.8741846306915656E-6"/>
    <n v="-2.8378213477948708E-6"/>
    <n v="-2.8710058554164419E-6"/>
    <n v="-4.5134160560360367E-6"/>
    <n v="-1.9002950773385217E-6"/>
    <n v="-1.5657563952074475E-6"/>
    <n v="1.9192886236296778E-6"/>
    <n v="1.0396058886419452E-6"/>
    <n v="1.4143715940164052E-6"/>
    <n v="1.3521257174041025E-7"/>
    <n v="3.6301646999043063E-6"/>
    <n v="-6.3853893835767481E-7"/>
    <n v="-7.6222670987432254E-7"/>
    <n v="9.6968869502010557E-7"/>
    <n v="6.6124205019078865E-7"/>
    <n v="-1.6897964240992768E-7"/>
    <n v="-8.3696171931689444E-7"/>
    <n v="3.5248723389727902E-7"/>
    <n v="-8.2214160530013313E-8"/>
    <n v="-1.2913972373885985E-6"/>
  </r>
  <r>
    <x v="129"/>
    <n v="7.2111538281465063E-7"/>
    <n v="-3.4166435429983804E-7"/>
    <n v="-8.280413940998066E-7"/>
    <n v="-5.8622530595990802E-7"/>
    <n v="-6.2783658137054671E-7"/>
    <n v="-3.465007066881913E-7"/>
    <n v="-7.8069899347650362E-7"/>
    <n v="-6.2541356975698187E-7"/>
    <n v="-9.9639043331383018E-7"/>
    <n v="-2.106536294227695E-7"/>
    <n v="-2.4257470734978722E-5"/>
    <n v="-3.3853668476134604E-5"/>
    <n v="-3.1481993786892187E-5"/>
    <n v="3.3406423618751285E-7"/>
    <n v="5.945017701950765E-7"/>
    <n v="8.4933833385995941E-7"/>
    <n v="-1.0774318833556728E-7"/>
    <n v="-1.4931272101082323E-7"/>
    <n v="-4.8581647192854208E-7"/>
    <n v="-5.4611752185427364E-6"/>
    <n v="-1.9303859691668634E-5"/>
    <n v="-9.3724143004215175E-6"/>
    <n v="-5.7871754470565698E-6"/>
  </r>
  <r>
    <x v="130"/>
    <n v="-3.1515413026714362E-6"/>
    <n v="-1.5769124044607908E-6"/>
    <n v="-6.779588914192166E-6"/>
    <n v="-3.9506488010341628E-6"/>
    <n v="-5.298940746767414E-6"/>
    <n v="-4.8510098936346784E-6"/>
    <n v="-7.1726720025653765E-6"/>
    <n v="-7.2163104202728674E-6"/>
    <n v="-1.7223320347281922E-5"/>
    <n v="-2.9561725995661985E-5"/>
    <n v="-2.3425786024065165E-5"/>
    <n v="-3.0203677265769683E-5"/>
    <n v="-4.1014480094591107E-5"/>
    <n v="-4.7214412047835148E-5"/>
    <n v="-3.8708670814923868E-5"/>
    <n v="-4.6103826994398311E-5"/>
    <n v="-3.2538442877341319E-5"/>
    <n v="-9.5325507171052713E-5"/>
    <n v="-1.1701840236887491E-4"/>
    <n v="-1.5215964057181141E-4"/>
    <n v="-1.4881181633416305E-4"/>
    <n v="-1.3624941753836458E-4"/>
    <n v="-4.5252579587806093E-5"/>
  </r>
  <r>
    <x v="131"/>
    <n v="-1.137759826218671E-5"/>
    <n v="-7.779434528673234E-6"/>
    <n v="-4.8906194839019824E-6"/>
    <n v="-5.1485874697348446E-6"/>
    <n v="-1.4088652885955066E-5"/>
    <n v="-5.7915118117883405E-6"/>
    <n v="-1.9029537965989776E-6"/>
    <n v="-4.4019493563664494E-6"/>
    <n v="-7.5678225768359956E-6"/>
    <n v="-7.8175902474672236E-6"/>
    <n v="-3.0264082536021071E-6"/>
    <n v="-5.543424150741717E-6"/>
    <n v="-3.988770866342102E-6"/>
    <n v="-5.1445892372876978E-6"/>
    <n v="-1.2286369917364915E-5"/>
    <n v="-7.1867089788150411E-7"/>
    <n v="4.5252139100938258E-7"/>
    <n v="5.0766325143679899E-6"/>
    <n v="-4.5413278897668061E-6"/>
    <n v="-8.5370095370323236E-6"/>
    <n v="-7.5888428003767132E-6"/>
    <n v="-4.2545828074281894E-6"/>
    <n v="-5.4939801305434326E-6"/>
  </r>
  <r>
    <x v="132"/>
    <n v="-8.3328888680804064E-6"/>
    <n v="-3.9422810111519774E-6"/>
    <n v="1.5525776139371373E-7"/>
    <n v="-3.5428398925403135E-6"/>
    <n v="-3.3400906128913085E-6"/>
    <n v="-2.8710058554164419E-6"/>
    <n v="-4.9769560834127109E-6"/>
    <n v="-2.8624698000415709E-6"/>
    <n v="-4.9345050030780164E-6"/>
    <n v="-4.447132176702912E-6"/>
    <n v="-4.4125494384580344E-6"/>
    <n v="-5.0415503593165406E-6"/>
    <n v="-7.324014302605555E-6"/>
    <n v="-1.0266907525496227E-5"/>
    <n v="-9.1597309778204384E-6"/>
    <n v="-1.2848964537881437E-5"/>
    <n v="-1.8984349784726953E-5"/>
    <n v="-1.6296416978895563E-5"/>
    <n v="-1.5081433085086045E-5"/>
    <n v="-1.3516931766967845E-5"/>
    <n v="-1.5011809255390002E-5"/>
    <n v="-7.6664704694237415E-6"/>
    <n v="-7.9411836374541038E-6"/>
  </r>
  <r>
    <x v="133"/>
    <n v="5.3522786191131843E-5"/>
    <n v="3.5112582872660279E-5"/>
    <n v="2.5902169859184573E-5"/>
    <n v="2.8546623594569433E-5"/>
    <n v="1.2456277774391646E-5"/>
    <n v="9.9742703425243639E-6"/>
    <n v="7.9777678395880204E-6"/>
    <n v="8.9722792892059317E-6"/>
    <n v="7.9236763030195073E-6"/>
    <n v="7.7239664121682154E-6"/>
    <n v="4.943903559319473E-6"/>
    <n v="4.6993636833448304E-6"/>
    <n v="4.2141251525761194E-6"/>
    <n v="3.8083322925376464E-6"/>
    <n v="1.0855161952080471E-5"/>
    <n v="5.0524741911669379E-6"/>
    <n v="-2.8013228967247491E-7"/>
    <n v="2.5383162571839949E-6"/>
    <n v="2.1333679854253367E-6"/>
    <n v="1.1508223640607298E-6"/>
    <n v="1.0574617016918372E-6"/>
    <n v="1.4181942691427298E-6"/>
    <n v="1.0895626890786428E-5"/>
  </r>
  <r>
    <x v="134"/>
    <n v="0"/>
    <n v="0"/>
    <n v="0"/>
    <n v="0"/>
    <n v="0"/>
    <n v="0"/>
    <n v="0"/>
    <n v="7.216310420272867E-7"/>
    <n v="-1.8978865396453909E-7"/>
    <n v="-6.0855492944355629E-7"/>
    <n v="-2.7722823697118538E-7"/>
    <n v="-6.3874846181386044E-7"/>
    <n v="-7.887400018190598E-7"/>
    <n v="-1.3362569447500513E-7"/>
    <n v="-3.9633451346338432E-7"/>
    <n v="-6.9689299188509494E-7"/>
    <n v="-1.2929182600268075E-7"/>
    <n v="-1.4931272101082323E-7"/>
    <n v="2.5346946361489151E-7"/>
    <n v="2.7201255877799068E-7"/>
    <n v="-6.2203629511284542E-8"/>
    <n v="-8.2214160530013313E-8"/>
    <n v="-1.3208285256683267E-7"/>
  </r>
  <r>
    <x v="135"/>
    <n v="-2.3770099655742188E-6"/>
    <n v="-3.8634353909289376E-6"/>
    <n v="-4.2954647318927463E-6"/>
    <n v="-2.4468534509630944E-6"/>
    <n v="-1.6072616483085994E-6"/>
    <n v="-3.9105079754810164E-6"/>
    <n v="-1.4906471406691991E-5"/>
    <n v="-3.3603952190403988E-5"/>
    <n v="-2.9749371508941502E-5"/>
    <n v="-5.4114576802827009E-5"/>
    <n v="-1.1354806539278135E-4"/>
    <n v="-1.4775620668458478E-4"/>
    <n v="-1.1031092311155136E-4"/>
    <n v="-1.274120996819174E-4"/>
    <n v="-8.8184429245603019E-5"/>
    <n v="-1.1270066353141769E-4"/>
    <n v="-1.5573200442022895E-4"/>
    <n v="-9.5752114945369358E-5"/>
    <n v="-6.5880938084570553E-5"/>
    <n v="-6.2751204905784163E-5"/>
    <n v="-5.0571550792674329E-5"/>
    <n v="-2.9987615053322359E-5"/>
    <n v="-5.9611941860082652E-5"/>
  </r>
  <r>
    <x v="136"/>
    <n v="4.5403561140181705E-7"/>
    <n v="8.9358369586111481E-7"/>
    <n v="0"/>
    <n v="1.529283406851934E-7"/>
    <n v="0"/>
    <n v="0"/>
    <n v="0"/>
    <n v="0"/>
    <n v="0"/>
    <n v="2.3874078001247211E-6"/>
    <n v="6.7689894527131104E-6"/>
    <n v="3.0340551936158369E-6"/>
    <n v="0"/>
    <n v="0"/>
    <n v="0"/>
    <n v="0"/>
    <n v="0"/>
    <n v="0"/>
    <n v="0"/>
    <n v="0"/>
    <n v="0"/>
    <n v="0"/>
    <n v="6.2231818610917245E-7"/>
  </r>
  <r>
    <x v="137"/>
    <n v="-2.6707977141283358E-8"/>
    <n v="-5.2563746815359697E-8"/>
    <n v="-5.1752587131237913E-8"/>
    <n v="-2.2939251102779009E-7"/>
    <n v="-3.2647502231268427E-7"/>
    <n v="-1.6830034324855006E-6"/>
    <n v="-8.5388952411492585E-7"/>
    <n v="-7.9379414623001547E-7"/>
    <n v="-4.0567324784920227E-6"/>
    <n v="0"/>
    <n v="-3.92740002375846E-7"/>
    <n v="-4.5624890129561456E-8"/>
    <n v="-4.5070857246803415E-8"/>
    <n v="-1.7816759263334018E-7"/>
    <n v="-7.7065044284546953E-7"/>
    <n v="-8.7111623985636868E-8"/>
    <n v="-6.8955640534763055E-7"/>
    <n v="-2.1330388715831889E-8"/>
    <n v="-4.2244910602481919E-8"/>
    <n v="-2.092404298292236E-8"/>
    <n v="-1.5550907377821135E-6"/>
    <n v="-4.1107080265006656E-8"/>
    <n v="-5.4381501821197554E-7"/>
  </r>
</pivotCacheRecords>
</file>

<file path=xl/pivotCache/pivotCacheRecords4.xml><?xml version="1.0" encoding="utf-8"?>
<pivotCacheRecords xmlns="http://schemas.openxmlformats.org/spreadsheetml/2006/main" xmlns:r="http://schemas.openxmlformats.org/officeDocument/2006/relationships" count="138">
  <r>
    <x v="0"/>
    <n v="408"/>
    <n v="1697"/>
    <n v="2462"/>
    <n v="3093"/>
    <n v="1779"/>
    <n v="985"/>
    <n v="1299"/>
    <n v="2149"/>
    <n v="1976"/>
    <n v="2737"/>
    <n v="1892"/>
    <n v="1083"/>
    <n v="1820"/>
    <n v="3343"/>
    <n v="1775"/>
    <n v="2352"/>
    <n v="2163"/>
    <n v="2882"/>
    <n v="8391"/>
    <n v="8163"/>
    <n v="7989"/>
    <n v="12002"/>
    <n v="72440"/>
  </r>
  <r>
    <x v="1"/>
    <n v="5431"/>
    <n v="4120"/>
    <n v="2765"/>
    <n v="2969"/>
    <n v="2377"/>
    <n v="3542"/>
    <n v="2994"/>
    <n v="3244"/>
    <n v="4080"/>
    <n v="5507"/>
    <n v="8348"/>
    <n v="8499"/>
    <n v="11185"/>
    <n v="12751"/>
    <n v="8367"/>
    <n v="8285"/>
    <n v="8920"/>
    <n v="8889"/>
    <n v="8584"/>
    <n v="7340"/>
    <n v="7916"/>
    <n v="7293"/>
    <n v="143406"/>
  </r>
  <r>
    <x v="2"/>
    <n v="564"/>
    <n v="393"/>
    <n v="170"/>
    <n v="162"/>
    <n v="125"/>
    <n v="230"/>
    <n v="246"/>
    <n v="315"/>
    <n v="303"/>
    <n v="317"/>
    <n v="834"/>
    <n v="764"/>
    <n v="556"/>
    <n v="800"/>
    <n v="809"/>
    <n v="837"/>
    <n v="734"/>
    <n v="891"/>
    <n v="893"/>
    <n v="2110"/>
    <n v="1462"/>
    <n v="3423"/>
    <n v="16938"/>
  </r>
  <r>
    <x v="3"/>
    <n v="183"/>
    <n v="200"/>
    <n v="154"/>
    <n v="144"/>
    <n v="147"/>
    <n v="175"/>
    <n v="200"/>
    <n v="319"/>
    <n v="471"/>
    <n v="487"/>
    <n v="617"/>
    <n v="510"/>
    <n v="945"/>
    <n v="725"/>
    <n v="319"/>
    <n v="484"/>
    <n v="546"/>
    <n v="569"/>
    <n v="948"/>
    <n v="1262"/>
    <n v="1206"/>
    <n v="1052"/>
    <n v="11663"/>
  </r>
  <r>
    <x v="4"/>
    <n v="69"/>
    <n v="59"/>
    <n v="126"/>
    <n v="49"/>
    <n v="51"/>
    <n v="58"/>
    <n v="97"/>
    <n v="152"/>
    <n v="5"/>
    <n v="23"/>
    <n v="13"/>
    <n v="15"/>
    <n v="16"/>
    <n v="11"/>
    <n v="16"/>
    <n v="33"/>
    <n v="0"/>
    <n v="17"/>
    <n v="23"/>
    <n v="20"/>
    <n v="42"/>
    <n v="5"/>
    <n v="900"/>
  </r>
  <r>
    <x v="5"/>
    <n v="12147"/>
    <n v="13125"/>
    <n v="17275"/>
    <n v="25358"/>
    <n v="11931"/>
    <n v="7777"/>
    <n v="7913"/>
    <n v="9887"/>
    <n v="7277"/>
    <n v="10889"/>
    <n v="16608"/>
    <n v="18730"/>
    <n v="23822"/>
    <n v="34070"/>
    <n v="23810"/>
    <n v="25936"/>
    <n v="30035"/>
    <n v="40425"/>
    <n v="38854"/>
    <n v="43727"/>
    <n v="44794"/>
    <n v="38680"/>
    <n v="503070"/>
  </r>
  <r>
    <x v="6"/>
    <n v="885"/>
    <n v="1288"/>
    <n v="953"/>
    <n v="80"/>
    <n v="315"/>
    <n v="287"/>
    <n v="449"/>
    <n v="724"/>
    <n v="1499"/>
    <n v="303"/>
    <n v="501"/>
    <n v="85"/>
    <n v="505"/>
    <n v="137"/>
    <n v="91"/>
    <n v="518"/>
    <n v="341"/>
    <n v="352"/>
    <n v="4815"/>
    <n v="13557"/>
    <n v="2149"/>
    <n v="218"/>
    <n v="30052"/>
  </r>
  <r>
    <x v="7"/>
    <n v="1632"/>
    <n v="1578"/>
    <n v="1409"/>
    <n v="1656"/>
    <n v="1389"/>
    <n v="1592"/>
    <n v="1606"/>
    <n v="1595"/>
    <n v="1850"/>
    <n v="2212"/>
    <n v="6414"/>
    <n v="3718"/>
    <n v="15214"/>
    <n v="12441"/>
    <n v="4818"/>
    <n v="6088"/>
    <n v="11312"/>
    <n v="8457"/>
    <n v="10414"/>
    <n v="6473"/>
    <n v="8439"/>
    <n v="6469"/>
    <n v="116776"/>
  </r>
  <r>
    <x v="8"/>
    <n v="3617"/>
    <n v="5033"/>
    <n v="2279"/>
    <n v="2823"/>
    <n v="2000"/>
    <n v="1682"/>
    <n v="1220"/>
    <n v="1469"/>
    <n v="2864"/>
    <n v="1610"/>
    <n v="2494"/>
    <n v="3288"/>
    <n v="4925"/>
    <n v="4901"/>
    <n v="5979"/>
    <n v="6009"/>
    <n v="10586"/>
    <n v="9616"/>
    <n v="10935"/>
    <n v="9848"/>
    <n v="8672"/>
    <n v="7113"/>
    <n v="108963"/>
  </r>
  <r>
    <x v="9"/>
    <n v="215"/>
    <n v="307"/>
    <n v="970"/>
    <n v="1645"/>
    <n v="85"/>
    <n v="91"/>
    <n v="173"/>
    <n v="334"/>
    <n v="203"/>
    <n v="851"/>
    <n v="1636"/>
    <n v="1204"/>
    <n v="950"/>
    <n v="1702"/>
    <n v="1329"/>
    <n v="709"/>
    <n v="2536"/>
    <n v="5840"/>
    <n v="4698"/>
    <n v="5192"/>
    <n v="1529"/>
    <n v="1444"/>
    <n v="33643"/>
  </r>
  <r>
    <x v="10"/>
    <n v="5300"/>
    <n v="6409"/>
    <n v="7523"/>
    <n v="8422"/>
    <n v="5094"/>
    <n v="5857"/>
    <n v="5502"/>
    <n v="5736"/>
    <n v="5432"/>
    <n v="6921"/>
    <n v="7750"/>
    <n v="9660"/>
    <n v="8830"/>
    <n v="9731"/>
    <n v="7636"/>
    <n v="10310"/>
    <n v="10232"/>
    <n v="14084"/>
    <n v="12168"/>
    <n v="11342"/>
    <n v="12049"/>
    <n v="8875"/>
    <n v="184863"/>
  </r>
  <r>
    <x v="11"/>
    <n v="1051"/>
    <n v="2871"/>
    <n v="2914"/>
    <n v="199"/>
    <n v="368"/>
    <n v="1174"/>
    <n v="543"/>
    <n v="596"/>
    <n v="237"/>
    <n v="323"/>
    <n v="462"/>
    <n v="684"/>
    <n v="14419"/>
    <n v="1185"/>
    <n v="787"/>
    <n v="953"/>
    <n v="1011"/>
    <n v="2018"/>
    <n v="2966"/>
    <n v="4149"/>
    <n v="3783"/>
    <n v="2765"/>
    <n v="45458"/>
  </r>
  <r>
    <x v="12"/>
    <n v="33"/>
    <n v="43"/>
    <n v="63"/>
    <n v="70"/>
    <n v="62"/>
    <n v="125"/>
    <n v="141"/>
    <n v="62"/>
    <n v="53"/>
    <n v="21"/>
    <n v="4"/>
    <n v="15"/>
    <n v="87"/>
    <n v="113"/>
    <n v="137"/>
    <n v="261"/>
    <n v="281"/>
    <n v="396"/>
    <n v="409"/>
    <n v="950"/>
    <n v="1523"/>
    <n v="1107"/>
    <n v="5956"/>
  </r>
  <r>
    <x v="13"/>
    <n v="11618"/>
    <n v="12045"/>
    <n v="13113"/>
    <n v="12158"/>
    <n v="9167"/>
    <n v="13265"/>
    <n v="12559"/>
    <n v="12627"/>
    <n v="11315"/>
    <n v="9377"/>
    <n v="9821"/>
    <n v="6683"/>
    <n v="4052"/>
    <n v="8021"/>
    <n v="11408"/>
    <n v="12592"/>
    <n v="13438"/>
    <n v="8640"/>
    <n v="5618"/>
    <n v="3842"/>
    <n v="2799"/>
    <n v="2744"/>
    <n v="206902"/>
  </r>
  <r>
    <x v="14"/>
    <n v="0.21199999999999999"/>
    <n v="26908"/>
    <n v="26325"/>
    <n v="4089"/>
    <n v="10631"/>
    <n v="5073"/>
    <n v="11482"/>
    <n v="5258"/>
    <n v="6881"/>
    <n v="16667"/>
    <n v="35252"/>
    <n v="26459"/>
    <n v="64168"/>
    <n v="114603"/>
    <n v="108817"/>
    <n v="44920"/>
    <n v="108017"/>
    <n v="104659"/>
    <n v="57233"/>
    <n v="39521"/>
    <n v="36110"/>
    <n v="24130"/>
    <n v="877203.21200000006"/>
  </r>
  <r>
    <x v="15"/>
    <n v="2332"/>
    <n v="2038"/>
    <n v="1893"/>
    <n v="1783"/>
    <n v="1129"/>
    <n v="2010"/>
    <n v="1409"/>
    <n v="1031"/>
    <n v="1773"/>
    <n v="1945"/>
    <n v="1558"/>
    <n v="2668"/>
    <n v="3301"/>
    <n v="3235"/>
    <n v="3029"/>
    <n v="4814"/>
    <n v="5839"/>
    <n v="8352"/>
    <n v="6103"/>
    <n v="6843"/>
    <n v="3622"/>
    <n v="2857"/>
    <n v="69564"/>
  </r>
  <r>
    <x v="16"/>
    <n v="163"/>
    <n v="285"/>
    <n v="344"/>
    <n v="53"/>
    <n v="17"/>
    <n v="36"/>
    <n v="15"/>
    <n v="94"/>
    <n v="7"/>
    <n v="5"/>
    <n v="19"/>
    <n v="13"/>
    <n v="24"/>
    <n v="13"/>
    <n v="26"/>
    <n v="39"/>
    <n v="162"/>
    <n v="234"/>
    <n v="480"/>
    <n v="179"/>
    <n v="180"/>
    <n v="92"/>
    <n v="2480"/>
  </r>
  <r>
    <x v="17"/>
    <n v="0"/>
    <n v="0"/>
    <n v="0"/>
    <n v="0"/>
    <n v="0"/>
    <n v="0"/>
    <n v="0"/>
    <n v="0"/>
    <n v="0"/>
    <n v="0"/>
    <n v="0"/>
    <n v="0"/>
    <n v="0"/>
    <n v="0"/>
    <n v="0"/>
    <n v="0"/>
    <n v="0"/>
    <n v="0"/>
    <n v="0"/>
    <n v="0"/>
    <n v="0"/>
    <n v="0"/>
    <n v="0"/>
  </r>
  <r>
    <x v="18"/>
    <n v="0"/>
    <m/>
    <n v="0"/>
    <n v="0"/>
    <n v="0"/>
    <m/>
    <m/>
    <m/>
    <m/>
    <m/>
    <m/>
    <m/>
    <m/>
    <m/>
    <m/>
    <m/>
    <m/>
    <m/>
    <m/>
    <m/>
    <m/>
    <n v="0"/>
    <n v="0"/>
  </r>
  <r>
    <x v="19"/>
    <n v="0"/>
    <m/>
    <n v="0"/>
    <n v="143"/>
    <n v="0"/>
    <n v="0"/>
    <n v="0"/>
    <n v="0"/>
    <n v="0"/>
    <n v="209"/>
    <n v="399"/>
    <n v="16"/>
    <n v="255"/>
    <n v="0"/>
    <n v="0"/>
    <n v="0"/>
    <n v="3"/>
    <n v="0"/>
    <n v="0"/>
    <n v="0"/>
    <n v="0"/>
    <n v="0"/>
    <n v="1025"/>
  </r>
  <r>
    <x v="20"/>
    <n v="850"/>
    <n v="1499"/>
    <n v="1767"/>
    <n v="1830"/>
    <n v="1557"/>
    <n v="1644"/>
    <n v="2475"/>
    <n v="1709"/>
    <n v="1678"/>
    <n v="2880"/>
    <n v="3364"/>
    <n v="4006"/>
    <n v="2579"/>
    <n v="4703"/>
    <n v="1903"/>
    <n v="2350"/>
    <n v="3039"/>
    <n v="4405"/>
    <n v="4377"/>
    <n v="3626"/>
    <n v="2706"/>
    <n v="1559"/>
    <n v="56506"/>
  </r>
  <r>
    <x v="21"/>
    <n v="0"/>
    <n v="0"/>
    <n v="0"/>
    <n v="391"/>
    <n v="0"/>
    <n v="0"/>
    <n v="6"/>
    <n v="0"/>
    <n v="0"/>
    <n v="0"/>
    <n v="0"/>
    <n v="0"/>
    <n v="0"/>
    <n v="0"/>
    <n v="0"/>
    <n v="0"/>
    <n v="0"/>
    <n v="0"/>
    <n v="0"/>
    <n v="0"/>
    <n v="0"/>
    <n v="0"/>
    <n v="397"/>
  </r>
  <r>
    <x v="22"/>
    <n v="1006"/>
    <n v="1226"/>
    <n v="1757"/>
    <n v="1727"/>
    <n v="1337"/>
    <n v="2934"/>
    <n v="1729"/>
    <n v="1520"/>
    <n v="1565"/>
    <n v="2559"/>
    <n v="2149"/>
    <n v="3525"/>
    <n v="2164"/>
    <n v="2388"/>
    <n v="3108"/>
    <n v="2504"/>
    <n v="4383"/>
    <n v="3339"/>
    <n v="3553"/>
    <n v="4630"/>
    <n v="2015"/>
    <n v="2144"/>
    <n v="53262"/>
  </r>
  <r>
    <x v="23"/>
    <n v="42"/>
    <n v="135"/>
    <n v="328"/>
    <n v="366"/>
    <n v="563"/>
    <n v="638"/>
    <n v="186"/>
    <n v="117"/>
    <n v="71"/>
    <n v="44"/>
    <n v="0"/>
    <n v="53"/>
    <n v="80"/>
    <n v="107"/>
    <n v="239"/>
    <n v="395"/>
    <n v="377"/>
    <n v="242"/>
    <n v="73"/>
    <n v="379"/>
    <n v="139"/>
    <n v="81"/>
    <n v="4655"/>
  </r>
  <r>
    <x v="24"/>
    <n v="1899"/>
    <n v="2237"/>
    <n v="1782"/>
    <n v="2145"/>
    <n v="2311"/>
    <n v="2223"/>
    <n v="2087"/>
    <n v="1748"/>
    <n v="1624"/>
    <n v="1524"/>
    <n v="1249"/>
    <n v="1216"/>
    <n v="1018"/>
    <n v="2213"/>
    <n v="1010"/>
    <n v="1714"/>
    <n v="1776"/>
    <n v="1777"/>
    <n v="1244"/>
    <n v="1914"/>
    <n v="1589"/>
    <n v="1205"/>
    <n v="37505"/>
  </r>
  <r>
    <x v="25"/>
    <n v="418"/>
    <n v="563"/>
    <n v="895"/>
    <n v="747"/>
    <n v="712"/>
    <n v="644"/>
    <n v="540"/>
    <n v="526"/>
    <n v="589"/>
    <n v="439"/>
    <n v="185"/>
    <n v="306"/>
    <n v="472"/>
    <n v="766"/>
    <n v="588"/>
    <n v="653"/>
    <n v="416"/>
    <n v="369"/>
    <n v="675"/>
    <n v="701"/>
    <n v="553"/>
    <n v="416"/>
    <n v="12173"/>
  </r>
  <r>
    <x v="26"/>
    <n v="198"/>
    <n v="100"/>
    <n v="75"/>
    <n v="334"/>
    <n v="298"/>
    <n v="396"/>
    <n v="421"/>
    <n v="719"/>
    <n v="789"/>
    <n v="1122"/>
    <n v="952"/>
    <n v="892"/>
    <n v="1388"/>
    <n v="2735"/>
    <n v="1161"/>
    <n v="2561"/>
    <n v="3659"/>
    <n v="3598"/>
    <n v="4885"/>
    <n v="6518"/>
    <n v="8054"/>
    <n v="9032"/>
    <n v="49887"/>
  </r>
  <r>
    <x v="27"/>
    <n v="1871"/>
    <n v="2591"/>
    <n v="3869"/>
    <n v="5328"/>
    <n v="926"/>
    <n v="1085"/>
    <n v="1529"/>
    <n v="1314"/>
    <n v="3209"/>
    <n v="1260"/>
    <n v="1264"/>
    <n v="1868"/>
    <n v="2402"/>
    <n v="3319"/>
    <n v="3306"/>
    <n v="5762"/>
    <n v="8413"/>
    <n v="7410"/>
    <n v="5874"/>
    <n v="6026"/>
    <n v="10892"/>
    <n v="7621"/>
    <n v="87139"/>
  </r>
  <r>
    <x v="28"/>
    <n v="10117"/>
    <n v="12153"/>
    <n v="12766"/>
    <n v="14044"/>
    <n v="8975"/>
    <n v="10401"/>
    <n v="10031"/>
    <n v="13298"/>
    <n v="8760"/>
    <n v="10915"/>
    <n v="14450"/>
    <n v="12296"/>
    <n v="14430"/>
    <n v="23986"/>
    <n v="13716"/>
    <n v="21989"/>
    <n v="24403"/>
    <n v="30160"/>
    <n v="20547"/>
    <n v="26492"/>
    <n v="51072"/>
    <n v="15305"/>
    <n v="380306"/>
  </r>
  <r>
    <x v="29"/>
    <n v="0"/>
    <n v="0"/>
    <n v="0"/>
    <n v="0"/>
    <n v="0"/>
    <n v="0"/>
    <n v="0"/>
    <n v="0"/>
    <n v="0"/>
    <n v="17"/>
    <n v="31"/>
    <n v="74"/>
    <n v="133"/>
    <n v="35"/>
    <n v="30"/>
    <n v="127"/>
    <n v="99"/>
    <n v="229"/>
    <n v="475"/>
    <n v="438"/>
    <n v="312"/>
    <n v="134"/>
    <n v="2134"/>
  </r>
  <r>
    <x v="30"/>
    <n v="1253"/>
    <n v="450"/>
    <n v="632"/>
    <n v="570"/>
    <n v="323"/>
    <n v="28"/>
    <n v="498"/>
    <n v="180"/>
    <n v="130"/>
    <n v="7"/>
    <n v="200"/>
    <n v="78"/>
    <n v="214"/>
    <n v="291"/>
    <n v="284"/>
    <n v="629"/>
    <n v="491"/>
    <n v="613"/>
    <n v="642"/>
    <n v="928"/>
    <n v="1176"/>
    <n v="1292"/>
    <n v="10909"/>
  </r>
  <r>
    <x v="31"/>
    <n v="0"/>
    <n v="0"/>
    <n v="0"/>
    <n v="0"/>
    <n v="3"/>
    <n v="0"/>
    <n v="0"/>
    <n v="0"/>
    <n v="24"/>
    <n v="0"/>
    <n v="0"/>
    <n v="0"/>
    <n v="28"/>
    <n v="10"/>
    <n v="0"/>
    <n v="9"/>
    <n v="175"/>
    <n v="22"/>
    <n v="12"/>
    <n v="26"/>
    <n v="10"/>
    <n v="5"/>
    <n v="324"/>
  </r>
  <r>
    <x v="32"/>
    <n v="20383"/>
    <n v="15608"/>
    <n v="12708"/>
    <n v="26561"/>
    <n v="22795"/>
    <n v="21141"/>
    <n v="17817"/>
    <n v="18423"/>
    <n v="23092"/>
    <n v="28656"/>
    <n v="27650"/>
    <n v="31347"/>
    <n v="21177"/>
    <n v="21874"/>
    <n v="22005"/>
    <n v="27902"/>
    <n v="31023"/>
    <n v="38853"/>
    <n v="38628"/>
    <n v="33924"/>
    <n v="41094"/>
    <n v="26479"/>
    <n v="569140"/>
  </r>
  <r>
    <x v="33"/>
    <n v="211"/>
    <n v="70"/>
    <n v="34"/>
    <n v="22"/>
    <n v="15"/>
    <n v="8"/>
    <n v="32"/>
    <n v="36"/>
    <n v="14"/>
    <n v="11"/>
    <n v="10"/>
    <n v="0"/>
    <n v="20"/>
    <n v="27"/>
    <n v="23"/>
    <n v="11"/>
    <n v="13"/>
    <n v="65"/>
    <n v="50"/>
    <n v="66"/>
    <n v="38"/>
    <n v="16"/>
    <n v="792"/>
  </r>
  <r>
    <x v="34"/>
    <n v="0"/>
    <n v="20"/>
    <n v="13"/>
    <n v="21"/>
    <n v="11"/>
    <n v="7"/>
    <n v="0"/>
    <n v="0"/>
    <n v="0"/>
    <n v="0"/>
    <n v="0"/>
    <n v="0"/>
    <n v="0"/>
    <n v="2"/>
    <n v="0"/>
    <n v="0"/>
    <n v="0"/>
    <n v="0"/>
    <n v="5"/>
    <n v="0"/>
    <n v="0"/>
    <n v="21"/>
    <n v="100"/>
  </r>
  <r>
    <x v="35"/>
    <n v="4"/>
    <n v="0"/>
    <n v="0"/>
    <n v="0"/>
    <n v="0"/>
    <n v="0"/>
    <n v="0"/>
    <n v="2"/>
    <n v="0"/>
    <n v="0"/>
    <n v="0"/>
    <n v="3"/>
    <n v="0"/>
    <n v="1"/>
    <n v="13"/>
    <n v="2"/>
    <n v="5"/>
    <n v="0"/>
    <n v="48"/>
    <n v="0"/>
    <n v="2"/>
    <n v="6"/>
    <n v="86"/>
  </r>
  <r>
    <x v="36"/>
    <n v="8666"/>
    <n v="6232"/>
    <n v="4786"/>
    <n v="2679"/>
    <n v="762"/>
    <n v="1108"/>
    <n v="1986"/>
    <n v="1920"/>
    <n v="2149"/>
    <n v="2284"/>
    <n v="1065"/>
    <n v="1715"/>
    <n v="862"/>
    <n v="1963"/>
    <n v="459"/>
    <n v="3439"/>
    <n v="3671"/>
    <n v="2586"/>
    <n v="1816"/>
    <n v="3839"/>
    <n v="3591"/>
    <n v="455"/>
    <n v="58033"/>
  </r>
  <r>
    <x v="37"/>
    <n v="31652"/>
    <n v="37835"/>
    <n v="5588"/>
    <n v="2685"/>
    <n v="2709"/>
    <n v="1784"/>
    <n v="1431"/>
    <n v="1862"/>
    <n v="6131"/>
    <n v="4359"/>
    <n v="3793"/>
    <n v="5174"/>
    <n v="7668"/>
    <n v="9627"/>
    <n v="11589"/>
    <n v="13628"/>
    <n v="8805"/>
    <n v="9773"/>
    <n v="10459"/>
    <n v="12675"/>
    <n v="10929"/>
    <n v="6185"/>
    <n v="206341"/>
  </r>
  <r>
    <x v="38"/>
    <n v="95"/>
    <n v="61"/>
    <n v="90"/>
    <n v="158"/>
    <n v="126"/>
    <n v="167"/>
    <n v="28"/>
    <n v="53"/>
    <n v="42"/>
    <n v="109"/>
    <n v="36"/>
    <n v="60"/>
    <n v="87"/>
    <n v="136"/>
    <n v="98"/>
    <n v="41"/>
    <n v="75"/>
    <n v="90"/>
    <n v="286"/>
    <n v="66"/>
    <n v="50"/>
    <n v="168"/>
    <n v="2122"/>
  </r>
  <r>
    <x v="39"/>
    <n v="16"/>
    <n v="9"/>
    <n v="7"/>
    <n v="13"/>
    <n v="11"/>
    <n v="9"/>
    <n v="12"/>
    <n v="17"/>
    <n v="7"/>
    <n v="35"/>
    <n v="11"/>
    <n v="24"/>
    <n v="82"/>
    <n v="97"/>
    <n v="87"/>
    <n v="109"/>
    <n v="40"/>
    <n v="306"/>
    <n v="413"/>
    <n v="508"/>
    <n v="392"/>
    <n v="515"/>
    <n v="2720"/>
  </r>
  <r>
    <x v="40"/>
    <n v="1"/>
    <n v="4"/>
    <n v="30"/>
    <n v="13"/>
    <n v="69"/>
    <n v="47"/>
    <n v="1"/>
    <n v="0"/>
    <n v="0"/>
    <n v="0"/>
    <n v="0"/>
    <n v="31"/>
    <n v="23"/>
    <n v="13"/>
    <n v="3"/>
    <n v="0"/>
    <n v="0"/>
    <n v="50"/>
    <n v="68"/>
    <n v="57"/>
    <n v="23"/>
    <n v="16"/>
    <n v="449"/>
  </r>
  <r>
    <x v="41"/>
    <n v="1918"/>
    <n v="2572"/>
    <n v="1881"/>
    <n v="1745"/>
    <n v="851"/>
    <n v="763"/>
    <n v="1028"/>
    <n v="933"/>
    <n v="437"/>
    <n v="739"/>
    <n v="528"/>
    <n v="872"/>
    <n v="979"/>
    <n v="2691"/>
    <n v="1812"/>
    <n v="2680"/>
    <n v="3306"/>
    <n v="4302"/>
    <n v="4565"/>
    <n v="3599"/>
    <n v="4554"/>
    <n v="4745"/>
    <n v="47500"/>
  </r>
  <r>
    <x v="42"/>
    <n v="0"/>
    <n v="0"/>
    <n v="0"/>
    <n v="0"/>
    <n v="0"/>
    <n v="0"/>
    <n v="0"/>
    <n v="0"/>
    <n v="0"/>
    <n v="0"/>
    <n v="0"/>
    <n v="0"/>
    <n v="0"/>
    <n v="0"/>
    <n v="0"/>
    <n v="0"/>
    <n v="0"/>
    <n v="0"/>
    <n v="0"/>
    <n v="0"/>
    <n v="0"/>
    <n v="5"/>
    <n v="5"/>
  </r>
  <r>
    <x v="43"/>
    <n v="1074"/>
    <n v="1081"/>
    <n v="1104"/>
    <n v="1854"/>
    <n v="1186"/>
    <n v="1821"/>
    <n v="1612"/>
    <n v="2000"/>
    <n v="1722"/>
    <n v="1278"/>
    <n v="745"/>
    <n v="830"/>
    <n v="888"/>
    <n v="760"/>
    <n v="543"/>
    <n v="777"/>
    <n v="822"/>
    <n v="1147"/>
    <n v="1028"/>
    <n v="1448"/>
    <n v="1455"/>
    <n v="1371"/>
    <n v="26546"/>
  </r>
  <r>
    <x v="44"/>
    <n v="1611"/>
    <n v="1514"/>
    <n v="1595"/>
    <n v="1722"/>
    <n v="1206"/>
    <n v="1163"/>
    <n v="1319"/>
    <n v="1476"/>
    <n v="1191"/>
    <n v="1418"/>
    <n v="2447"/>
    <n v="2919"/>
    <n v="4045"/>
    <n v="2811"/>
    <n v="1954"/>
    <n v="2517"/>
    <n v="3527"/>
    <n v="2403"/>
    <n v="4388"/>
    <n v="2743"/>
    <n v="1884"/>
    <n v="1998"/>
    <n v="47851"/>
  </r>
  <r>
    <x v="45"/>
    <n v="0"/>
    <n v="0"/>
    <n v="0"/>
    <n v="0"/>
    <n v="0"/>
    <n v="0"/>
    <n v="4"/>
    <n v="0"/>
    <n v="0"/>
    <n v="0"/>
    <n v="0"/>
    <n v="0"/>
    <n v="0"/>
    <n v="0"/>
    <n v="0"/>
    <n v="0"/>
    <n v="0"/>
    <n v="0"/>
    <n v="0"/>
    <n v="0"/>
    <n v="0"/>
    <s v="."/>
    <n v="4"/>
  </r>
  <r>
    <x v="46"/>
    <n v="10448"/>
    <n v="27972"/>
    <n v="6847"/>
    <n v="6858"/>
    <n v="5684"/>
    <n v="10516"/>
    <n v="21127"/>
    <n v="1853"/>
    <n v="3930"/>
    <n v="8249"/>
    <n v="6680"/>
    <n v="8725"/>
    <n v="11375"/>
    <n v="18322"/>
    <n v="31120"/>
    <n v="13881"/>
    <n v="16281"/>
    <n v="18594"/>
    <n v="19633"/>
    <n v="19233"/>
    <n v="19498"/>
    <n v="17070"/>
    <n v="303896"/>
  </r>
  <r>
    <x v="47"/>
    <n v="0"/>
    <n v="1"/>
    <n v="0"/>
    <n v="0"/>
    <n v="0"/>
    <n v="0"/>
    <n v="0"/>
    <n v="0"/>
    <n v="0"/>
    <n v="0"/>
    <n v="0"/>
    <n v="0"/>
    <n v="0"/>
    <n v="0"/>
    <n v="0"/>
    <n v="0"/>
    <n v="0"/>
    <n v="0"/>
    <n v="0"/>
    <n v="0"/>
    <n v="0"/>
    <n v="0"/>
    <n v="1"/>
  </r>
  <r>
    <x v="48"/>
    <n v="350"/>
    <n v="501"/>
    <n v="485"/>
    <n v="427"/>
    <n v="264"/>
    <n v="260"/>
    <n v="255"/>
    <n v="370"/>
    <n v="197"/>
    <n v="198"/>
    <n v="404"/>
    <n v="568"/>
    <n v="734"/>
    <n v="838"/>
    <n v="552"/>
    <n v="731"/>
    <n v="1371"/>
    <n v="785"/>
    <n v="1208"/>
    <n v="863"/>
    <n v="1019"/>
    <n v="604"/>
    <n v="12984"/>
  </r>
  <r>
    <x v="49"/>
    <n v="577"/>
    <n v="655"/>
    <n v="518"/>
    <n v="631"/>
    <n v="474"/>
    <n v="204"/>
    <n v="242"/>
    <n v="250"/>
    <n v="363"/>
    <n v="302"/>
    <n v="1070"/>
    <n v="554"/>
    <n v="1462"/>
    <n v="401"/>
    <n v="711"/>
    <n v="755"/>
    <n v="1056"/>
    <n v="1292"/>
    <n v="1217"/>
    <n v="1134"/>
    <n v="1257"/>
    <n v="10509"/>
    <n v="25634"/>
  </r>
  <r>
    <x v="50"/>
    <n v="3935"/>
    <n v="4312"/>
    <n v="4177"/>
    <n v="3965"/>
    <n v="3538"/>
    <n v="2886"/>
    <n v="3039"/>
    <n v="4269"/>
    <n v="2934"/>
    <n v="3824"/>
    <n v="5494"/>
    <n v="6432"/>
    <n v="6636"/>
    <n v="7576"/>
    <n v="6052"/>
    <n v="7697"/>
    <n v="7077"/>
    <n v="6969"/>
    <n v="7254"/>
    <n v="5875"/>
    <n v="6054"/>
    <n v="5421"/>
    <n v="115416"/>
  </r>
  <r>
    <x v="51"/>
    <n v="11628"/>
    <n v="12744"/>
    <n v="14146"/>
    <n v="12743"/>
    <n v="11982"/>
    <n v="12682"/>
    <n v="12999"/>
    <n v="14246"/>
    <n v="13875"/>
    <n v="14217"/>
    <n v="10860"/>
    <n v="10145"/>
    <n v="15159"/>
    <n v="20598"/>
    <n v="15811"/>
    <n v="17776"/>
    <n v="16876"/>
    <n v="20372"/>
    <n v="21608"/>
    <n v="19935"/>
    <n v="19594"/>
    <n v="24202"/>
    <n v="344198"/>
  </r>
  <r>
    <x v="52"/>
    <n v="14774"/>
    <n v="9254"/>
    <n v="6626"/>
    <n v="10077"/>
    <n v="5066"/>
    <n v="8787"/>
    <n v="11658"/>
    <n v="8375"/>
    <n v="10676"/>
    <n v="13916"/>
    <n v="15409"/>
    <n v="20382"/>
    <n v="25265"/>
    <n v="28130"/>
    <n v="26672"/>
    <n v="32387"/>
    <n v="46668"/>
    <n v="34332"/>
    <n v="45434"/>
    <n v="48285"/>
    <n v="45000"/>
    <n v="35642"/>
    <n v="502815"/>
  </r>
  <r>
    <x v="53"/>
    <n v="3796"/>
    <n v="1930"/>
    <n v="3712"/>
    <n v="10611"/>
    <n v="2006"/>
    <n v="3947"/>
    <n v="2590"/>
    <n v="2536"/>
    <n v="3129"/>
    <n v="3285"/>
    <n v="4014"/>
    <n v="7175"/>
    <n v="10654"/>
    <n v="7266"/>
    <n v="8129"/>
    <n v="42507"/>
    <n v="34686"/>
    <n v="24035"/>
    <n v="24308"/>
    <n v="23571"/>
    <n v="20509"/>
    <n v="18313"/>
    <n v="262709"/>
  </r>
  <r>
    <x v="54"/>
    <n v="39"/>
    <n v="76"/>
    <n v="242"/>
    <n v="133"/>
    <n v="84"/>
    <n v="57"/>
    <n v="155"/>
    <n v="93"/>
    <n v="118"/>
    <n v="149"/>
    <n v="137"/>
    <n v="242"/>
    <n v="340"/>
    <n v="333"/>
    <n v="318"/>
    <n v="351"/>
    <n v="512"/>
    <n v="357"/>
    <n v="8885"/>
    <n v="13635"/>
    <n v="3493"/>
    <n v="4671"/>
    <n v="34420"/>
  </r>
  <r>
    <x v="55"/>
    <n v="371"/>
    <n v="225"/>
    <n v="325"/>
    <n v="470"/>
    <n v="302"/>
    <n v="178"/>
    <n v="115"/>
    <n v="104"/>
    <n v="128"/>
    <n v="128"/>
    <n v="150"/>
    <n v="178"/>
    <n v="118"/>
    <n v="215"/>
    <n v="57"/>
    <n v="123"/>
    <n v="161"/>
    <n v="297"/>
    <n v="130"/>
    <n v="182"/>
    <n v="144"/>
    <n v="97"/>
    <n v="4198"/>
  </r>
  <r>
    <x v="56"/>
    <n v="50"/>
    <n v="106"/>
    <n v="166"/>
    <n v="307"/>
    <n v="174"/>
    <n v="167"/>
    <n v="138"/>
    <n v="187"/>
    <n v="221"/>
    <n v="152"/>
    <n v="114"/>
    <n v="68"/>
    <n v="154"/>
    <n v="87"/>
    <n v="66"/>
    <n v="118"/>
    <n v="58"/>
    <n v="60"/>
    <n v="29"/>
    <n v="94"/>
    <n v="75"/>
    <n v="83"/>
    <n v="2674"/>
  </r>
  <r>
    <x v="57"/>
    <n v="1515"/>
    <n v="1115"/>
    <n v="638"/>
    <n v="622"/>
    <n v="594"/>
    <n v="934"/>
    <n v="651"/>
    <n v="591"/>
    <n v="275"/>
    <n v="716"/>
    <n v="864"/>
    <n v="25"/>
    <n v="85"/>
    <n v="0"/>
    <n v="0"/>
    <n v="98"/>
    <n v="259"/>
    <n v="459"/>
    <n v="899"/>
    <n v="367"/>
    <n v="324"/>
    <n v="72"/>
    <n v="11103"/>
  </r>
  <r>
    <x v="58"/>
    <n v="237"/>
    <n v="209"/>
    <n v="193"/>
    <n v="200"/>
    <n v="86"/>
    <n v="209"/>
    <n v="96"/>
    <n v="44"/>
    <n v="129"/>
    <n v="52"/>
    <n v="244"/>
    <n v="261"/>
    <n v="294"/>
    <n v="328"/>
    <n v="408"/>
    <n v="430"/>
    <n v="294"/>
    <n v="268"/>
    <n v="383"/>
    <n v="335"/>
    <n v="433"/>
    <n v="352"/>
    <n v="5485"/>
  </r>
  <r>
    <x v="59"/>
    <n v="28"/>
    <n v="16"/>
    <n v="8"/>
    <n v="9"/>
    <n v="15"/>
    <n v="5"/>
    <n v="2"/>
    <n v="13"/>
    <n v="40"/>
    <n v="35"/>
    <n v="13"/>
    <n v="5"/>
    <n v="10"/>
    <n v="33"/>
    <n v="53"/>
    <n v="36"/>
    <n v="43"/>
    <n v="44"/>
    <n v="27"/>
    <n v="32"/>
    <n v="27"/>
    <n v="122"/>
    <n v="616"/>
  </r>
  <r>
    <x v="60"/>
    <n v="3213"/>
    <n v="3867"/>
    <n v="5034"/>
    <n v="4546"/>
    <n v="1846"/>
    <n v="2525"/>
    <n v="3121"/>
    <n v="2547"/>
    <n v="2809"/>
    <n v="3088"/>
    <n v="3916"/>
    <n v="4339"/>
    <n v="8022"/>
    <n v="8748"/>
    <n v="6779"/>
    <n v="7770"/>
    <n v="10192"/>
    <n v="13121"/>
    <n v="11474"/>
    <n v="9556"/>
    <n v="9314"/>
    <n v="8008"/>
    <n v="133835"/>
  </r>
  <r>
    <x v="61"/>
    <n v="700"/>
    <n v="949"/>
    <n v="875"/>
    <n v="724"/>
    <n v="494"/>
    <n v="701"/>
    <n v="971"/>
    <n v="913"/>
    <n v="1208"/>
    <n v="1576"/>
    <n v="1711"/>
    <n v="2247"/>
    <n v="4163"/>
    <n v="4867"/>
    <n v="4451"/>
    <n v="4906"/>
    <n v="5225"/>
    <n v="4657"/>
    <n v="5580"/>
    <n v="5123"/>
    <n v="3712"/>
    <n v="2779"/>
    <n v="58532"/>
  </r>
  <r>
    <x v="62"/>
    <n v="14"/>
    <n v="25"/>
    <n v="14"/>
    <n v="8"/>
    <n v="7"/>
    <n v="17"/>
    <n v="8"/>
    <n v="14"/>
    <n v="15"/>
    <n v="1"/>
    <n v="0"/>
    <n v="0"/>
    <n v="0"/>
    <n v="45"/>
    <n v="0"/>
    <n v="0"/>
    <n v="0"/>
    <n v="0"/>
    <n v="0"/>
    <n v="0"/>
    <n v="0"/>
    <n v="0"/>
    <n v="168"/>
  </r>
  <r>
    <x v="63"/>
    <n v="0"/>
    <n v="0"/>
    <n v="0"/>
    <n v="0"/>
    <n v="0"/>
    <n v="0"/>
    <n v="0"/>
    <n v="0"/>
    <n v="0"/>
    <n v="0"/>
    <n v="0"/>
    <n v="0"/>
    <n v="0"/>
    <n v="0"/>
    <n v="1"/>
    <n v="0"/>
    <n v="0"/>
    <n v="0"/>
    <n v="0"/>
    <n v="0"/>
    <n v="0"/>
    <n v="0"/>
    <n v="1"/>
  </r>
  <r>
    <x v="64"/>
    <n v="11032"/>
    <n v="11613"/>
    <n v="17590"/>
    <n v="24074"/>
    <n v="25399"/>
    <n v="25481"/>
    <n v="29736"/>
    <n v="29657"/>
    <n v="27245"/>
    <n v="22914"/>
    <n v="30256"/>
    <n v="43626"/>
    <n v="60003"/>
    <n v="80640"/>
    <n v="83562"/>
    <n v="98852"/>
    <n v="114547"/>
    <n v="147989"/>
    <n v="189103"/>
    <n v="232144"/>
    <n v="221256"/>
    <n v="241180"/>
    <n v="1767899"/>
  </r>
  <r>
    <x v="65"/>
    <n v="23104"/>
    <n v="25993"/>
    <n v="24542"/>
    <n v="23982"/>
    <n v="23404"/>
    <n v="20496"/>
    <n v="27412"/>
    <n v="26850"/>
    <n v="27665"/>
    <n v="22469"/>
    <n v="31438"/>
    <n v="41228"/>
    <n v="48393"/>
    <n v="83653"/>
    <n v="94788"/>
    <n v="93076"/>
    <n v="117431"/>
    <n v="143530"/>
    <n v="148785"/>
    <n v="184415"/>
    <n v="190382"/>
    <n v="131401"/>
    <n v="1554437"/>
  </r>
  <r>
    <x v="66"/>
    <n v="309"/>
    <n v="137"/>
    <n v="120"/>
    <n v="16"/>
    <n v="60"/>
    <n v="124"/>
    <n v="347"/>
    <n v="151"/>
    <n v="78"/>
    <n v="96"/>
    <n v="4"/>
    <n v="20"/>
    <n v="51"/>
    <n v="68"/>
    <n v="57"/>
    <n v="76"/>
    <n v="78"/>
    <n v="42"/>
    <n v="59"/>
    <n v="228"/>
    <n v="63"/>
    <n v="60"/>
    <n v="2244"/>
  </r>
  <r>
    <x v="67"/>
    <n v="113"/>
    <n v="198"/>
    <n v="142"/>
    <n v="169"/>
    <n v="104"/>
    <n v="52"/>
    <n v="79"/>
    <n v="68"/>
    <n v="84"/>
    <n v="254"/>
    <n v="265"/>
    <n v="542"/>
    <n v="1176"/>
    <n v="829"/>
    <n v="992"/>
    <n v="1006"/>
    <n v="1004"/>
    <n v="2290"/>
    <n v="2941"/>
    <n v="986"/>
    <n v="818"/>
    <n v="917"/>
    <n v="15029"/>
  </r>
  <r>
    <x v="68"/>
    <n v="2292"/>
    <n v="2234"/>
    <n v="1728"/>
    <n v="3880"/>
    <n v="2565"/>
    <n v="3993"/>
    <n v="3369"/>
    <n v="3571"/>
    <n v="3021"/>
    <n v="3303"/>
    <n v="4581"/>
    <n v="4559"/>
    <n v="5978"/>
    <n v="8189"/>
    <n v="6219"/>
    <n v="6517"/>
    <n v="7003"/>
    <n v="9687"/>
    <n v="9316"/>
    <n v="8145"/>
    <n v="6564"/>
    <n v="6523"/>
    <n v="113237"/>
  </r>
  <r>
    <x v="69"/>
    <n v="475"/>
    <n v="790"/>
    <n v="722"/>
    <n v="585"/>
    <n v="432"/>
    <n v="58"/>
    <n v="233"/>
    <n v="74"/>
    <n v="0"/>
    <n v="0"/>
    <n v="0"/>
    <n v="0"/>
    <n v="33"/>
    <n v="0"/>
    <n v="0"/>
    <n v="48"/>
    <n v="0"/>
    <n v="0"/>
    <n v="0"/>
    <n v="0"/>
    <n v="2"/>
    <n v="96"/>
    <n v="3548"/>
  </r>
  <r>
    <x v="70"/>
    <n v="1053"/>
    <n v="888"/>
    <n v="703"/>
    <n v="1103"/>
    <n v="746"/>
    <n v="1232"/>
    <n v="1459"/>
    <n v="1873"/>
    <n v="1893"/>
    <n v="2003"/>
    <n v="1743"/>
    <n v="1677"/>
    <n v="2659"/>
    <n v="3614"/>
    <n v="3550"/>
    <n v="3280"/>
    <n v="4889"/>
    <n v="5488"/>
    <n v="6826"/>
    <n v="7307"/>
    <n v="7086"/>
    <n v="6725"/>
    <n v="67797"/>
  </r>
  <r>
    <x v="71"/>
    <n v="17345"/>
    <n v="20736"/>
    <n v="20319"/>
    <n v="16775"/>
    <n v="15632"/>
    <n v="14346"/>
    <n v="13291"/>
    <n v="15671"/>
    <n v="17073"/>
    <n v="21974"/>
    <n v="22686"/>
    <n v="27590"/>
    <n v="32859"/>
    <n v="41257"/>
    <n v="40344"/>
    <n v="45156"/>
    <n v="53628"/>
    <n v="70377"/>
    <n v="93249"/>
    <n v="91825"/>
    <n v="81616"/>
    <n v="60635"/>
    <n v="834384"/>
  </r>
  <r>
    <x v="72"/>
    <n v="23125"/>
    <n v="15979"/>
    <n v="16652"/>
    <n v="15984"/>
    <n v="8991"/>
    <n v="8158"/>
    <n v="14048"/>
    <n v="15441"/>
    <n v="14582"/>
    <n v="19279"/>
    <n v="31042"/>
    <n v="42405"/>
    <n v="70337"/>
    <n v="118420"/>
    <n v="78376"/>
    <n v="115053"/>
    <n v="151471"/>
    <n v="153461"/>
    <n v="130391"/>
    <n v="162193"/>
    <n v="146508"/>
    <n v="124618"/>
    <n v="1476514"/>
  </r>
  <r>
    <x v="73"/>
    <n v="2980"/>
    <n v="3640"/>
    <n v="6624"/>
    <n v="4684"/>
    <n v="5980"/>
    <n v="1691"/>
    <n v="1737"/>
    <n v="1829"/>
    <n v="1985"/>
    <n v="1855"/>
    <n v="1853"/>
    <n v="2894"/>
    <n v="2878"/>
    <n v="4580"/>
    <n v="2994"/>
    <n v="3266"/>
    <n v="3649"/>
    <n v="4545"/>
    <n v="4384"/>
    <n v="5069"/>
    <n v="3638"/>
    <n v="2714"/>
    <n v="75469"/>
  </r>
  <r>
    <x v="74"/>
    <n v="1140"/>
    <n v="493"/>
    <n v="672"/>
    <n v="1560"/>
    <n v="756"/>
    <n v="682"/>
    <n v="865"/>
    <n v="793"/>
    <n v="607"/>
    <n v="353"/>
    <n v="702"/>
    <n v="532"/>
    <n v="1783"/>
    <n v="1662"/>
    <n v="3224"/>
    <n v="1081"/>
    <n v="1511"/>
    <n v="2102"/>
    <n v="1565"/>
    <n v="2469"/>
    <n v="989"/>
    <n v="1343"/>
    <n v="26884"/>
  </r>
  <r>
    <x v="75"/>
    <n v="11"/>
    <n v="20"/>
    <n v="46"/>
    <n v="40"/>
    <n v="24"/>
    <n v="3"/>
    <n v="12"/>
    <n v="39"/>
    <n v="27"/>
    <n v="41"/>
    <n v="76"/>
    <n v="18"/>
    <n v="28"/>
    <n v="30"/>
    <n v="28"/>
    <n v="112"/>
    <n v="87"/>
    <n v="194"/>
    <n v="60"/>
    <n v="26"/>
    <n v="31"/>
    <n v="28"/>
    <n v="981"/>
  </r>
  <r>
    <x v="76"/>
    <n v="274"/>
    <n v="215"/>
    <n v="195"/>
    <n v="203"/>
    <n v="142"/>
    <n v="280"/>
    <n v="382"/>
    <n v="183"/>
    <n v="234"/>
    <n v="250"/>
    <n v="363"/>
    <n v="291"/>
    <n v="660"/>
    <n v="364"/>
    <n v="403"/>
    <n v="276"/>
    <n v="181"/>
    <n v="222"/>
    <n v="220"/>
    <n v="503"/>
    <n v="192"/>
    <n v="118"/>
    <n v="6151"/>
  </r>
  <r>
    <x v="77"/>
    <n v="0"/>
    <n v="0"/>
    <n v="0"/>
    <n v="0"/>
    <n v="0"/>
    <n v="0"/>
    <n v="0"/>
    <n v="0"/>
    <n v="0"/>
    <n v="0"/>
    <n v="4"/>
    <n v="20"/>
    <n v="26"/>
    <n v="24"/>
    <n v="15"/>
    <n v="15"/>
    <n v="0"/>
    <n v="0"/>
    <n v="0"/>
    <n v="0"/>
    <n v="0"/>
    <n v="0"/>
    <n v="104"/>
  </r>
  <r>
    <x v="78"/>
    <n v="23836"/>
    <n v="28525"/>
    <n v="30794"/>
    <n v="20529"/>
    <n v="16147"/>
    <n v="17266"/>
    <n v="10490"/>
    <n v="13324"/>
    <n v="10501"/>
    <n v="10175"/>
    <n v="16129"/>
    <n v="17337"/>
    <n v="13908"/>
    <n v="15110"/>
    <n v="12097"/>
    <n v="13698"/>
    <n v="18749"/>
    <n v="19632"/>
    <n v="14957"/>
    <n v="10828"/>
    <n v="14908"/>
    <n v="13622"/>
    <n v="362562"/>
  </r>
  <r>
    <x v="79"/>
    <n v="3617"/>
    <n v="5033"/>
    <n v="2279"/>
    <n v="2823"/>
    <n v="2000"/>
    <n v="1682"/>
    <n v="1220"/>
    <n v="1469"/>
    <n v="2864"/>
    <n v="1610"/>
    <n v="2494"/>
    <n v="3288"/>
    <n v="4925"/>
    <n v="4901"/>
    <n v="5979"/>
    <n v="6009"/>
    <n v="10586"/>
    <n v="9616"/>
    <n v="10935"/>
    <n v="9848"/>
    <n v="8672"/>
    <n v="7113"/>
    <n v="108963"/>
  </r>
  <r>
    <x v="80"/>
    <n v="0"/>
    <n v="0"/>
    <n v="2"/>
    <n v="1"/>
    <n v="186"/>
    <n v="162"/>
    <n v="183"/>
    <n v="148"/>
    <n v="207"/>
    <n v="254"/>
    <n v="146"/>
    <n v="260"/>
    <n v="476"/>
    <n v="164"/>
    <n v="22"/>
    <n v="422"/>
    <n v="476"/>
    <n v="521"/>
    <n v="1789"/>
    <n v="1890"/>
    <n v="1095"/>
    <n v="1017"/>
    <n v="9421"/>
  </r>
  <r>
    <x v="81"/>
    <n v="1"/>
    <n v="0"/>
    <n v="0"/>
    <n v="0"/>
    <n v="0"/>
    <n v="0"/>
    <n v="2"/>
    <n v="23"/>
    <n v="0"/>
    <n v="0"/>
    <n v="4"/>
    <n v="2"/>
    <n v="4"/>
    <n v="17"/>
    <n v="0"/>
    <n v="1"/>
    <n v="0"/>
    <n v="23"/>
    <n v="0"/>
    <n v="0"/>
    <n v="0"/>
    <n v="4"/>
    <n v="81"/>
  </r>
  <r>
    <x v="82"/>
    <n v="2"/>
    <n v="1"/>
    <n v="186"/>
    <n v="162"/>
    <n v="183"/>
    <n v="148"/>
    <n v="207"/>
    <n v="254"/>
    <n v="146"/>
    <n v="260"/>
    <n v="476"/>
    <n v="164"/>
    <n v="22"/>
    <n v="422"/>
    <n v="476"/>
    <n v="521"/>
    <n v="1789"/>
    <n v="1890"/>
    <n v="1095"/>
    <n v="1017"/>
    <n v="851"/>
    <n v="746"/>
    <n v="11018"/>
  </r>
  <r>
    <x v="83"/>
    <n v="24858"/>
    <n v="23956"/>
    <n v="29093"/>
    <n v="24956"/>
    <n v="15617"/>
    <n v="17282"/>
    <n v="16090"/>
    <n v="12700"/>
    <n v="11286"/>
    <n v="8546"/>
    <n v="19162"/>
    <n v="19546"/>
    <n v="21552"/>
    <n v="25993"/>
    <n v="27065"/>
    <n v="24597"/>
    <n v="23396"/>
    <n v="46258"/>
    <n v="27603"/>
    <n v="23336"/>
    <n v="54391"/>
    <n v="44524"/>
    <n v="541807"/>
  </r>
  <r>
    <x v="84"/>
    <n v="0"/>
    <n v="0"/>
    <n v="8"/>
    <n v="4"/>
    <n v="6"/>
    <n v="16"/>
    <n v="16"/>
    <n v="1"/>
    <n v="0"/>
    <n v="0"/>
    <n v="13"/>
    <n v="13"/>
    <n v="20"/>
    <n v="25"/>
    <n v="28"/>
    <n v="25"/>
    <n v="38"/>
    <n v="29"/>
    <n v="29"/>
    <n v="43"/>
    <n v="49"/>
    <n v="27"/>
    <n v="390"/>
  </r>
  <r>
    <x v="85"/>
    <n v="419"/>
    <n v="292"/>
    <n v="874"/>
    <n v="822"/>
    <n v="798"/>
    <n v="665"/>
    <n v="751"/>
    <n v="1026"/>
    <n v="1043"/>
    <n v="1596"/>
    <n v="1718"/>
    <n v="1660"/>
    <n v="2483"/>
    <n v="4617"/>
    <n v="2777"/>
    <n v="4889"/>
    <n v="5578"/>
    <n v="8171"/>
    <n v="8201"/>
    <n v="8006"/>
    <n v="9999"/>
    <n v="11138"/>
    <n v="77523"/>
  </r>
  <r>
    <x v="86"/>
    <n v="45274"/>
    <n v="26393"/>
    <n v="19794"/>
    <n v="19931"/>
    <n v="20813"/>
    <n v="17688"/>
    <n v="25247"/>
    <n v="19092"/>
    <n v="15171"/>
    <n v="19652"/>
    <n v="17465"/>
    <n v="21563"/>
    <n v="26689"/>
    <n v="37151"/>
    <n v="41460"/>
    <n v="42368"/>
    <n v="67119"/>
    <n v="50283"/>
    <n v="55674"/>
    <n v="47709"/>
    <n v="51835"/>
    <n v="38059"/>
    <n v="726430"/>
  </r>
  <r>
    <x v="87"/>
    <n v="8"/>
    <n v="32"/>
    <n v="0"/>
    <n v="71"/>
    <n v="92"/>
    <n v="60"/>
    <n v="87"/>
    <n v="285"/>
    <n v="291"/>
    <n v="65"/>
    <n v="224"/>
    <n v="161"/>
    <n v="587"/>
    <n v="305"/>
    <n v="0"/>
    <n v="66"/>
    <n v="100"/>
    <n v="50"/>
    <n v="228"/>
    <n v="289"/>
    <n v="386"/>
    <n v="210"/>
    <n v="3597"/>
  </r>
  <r>
    <x v="88"/>
    <n v="54527"/>
    <n v="24811"/>
    <n v="16993"/>
    <n v="20639"/>
    <n v="8621"/>
    <n v="10754"/>
    <n v="13036"/>
    <n v="9676"/>
    <n v="8950"/>
    <n v="12826"/>
    <n v="16000"/>
    <n v="17023"/>
    <n v="49694"/>
    <n v="24652"/>
    <n v="27540"/>
    <n v="27940"/>
    <n v="39449"/>
    <n v="34983"/>
    <n v="45993"/>
    <n v="32482"/>
    <n v="43619"/>
    <n v="32556"/>
    <n v="572764"/>
  </r>
  <r>
    <x v="89"/>
    <n v="12394"/>
    <n v="11140"/>
    <n v="13541"/>
    <n v="11620"/>
    <n v="9131"/>
    <n v="11734"/>
    <n v="11791"/>
    <n v="12553"/>
    <n v="15760"/>
    <n v="14641"/>
    <n v="17799"/>
    <n v="22931"/>
    <n v="25781"/>
    <n v="26926"/>
    <n v="17597"/>
    <n v="23995"/>
    <n v="33728"/>
    <n v="39499"/>
    <n v="37565"/>
    <n v="39052"/>
    <n v="34511"/>
    <n v="30478"/>
    <n v="474167"/>
  </r>
  <r>
    <x v="90"/>
    <n v="4047"/>
    <n v="3886"/>
    <n v="2828"/>
    <n v="3100"/>
    <n v="1215"/>
    <n v="2464"/>
    <n v="3181"/>
    <n v="1506"/>
    <n v="4154"/>
    <n v="3760"/>
    <n v="3954"/>
    <n v="3775"/>
    <n v="6554"/>
    <n v="8138"/>
    <n v="11211"/>
    <n v="12005"/>
    <n v="26948"/>
    <n v="53434"/>
    <n v="21638"/>
    <n v="11350"/>
    <n v="7968"/>
    <n v="8965"/>
    <n v="206081"/>
  </r>
  <r>
    <x v="91"/>
    <n v="1690"/>
    <n v="1127"/>
    <n v="1262"/>
    <n v="1438"/>
    <n v="2004"/>
    <n v="1545"/>
    <n v="1549"/>
    <n v="1648"/>
    <n v="1858"/>
    <n v="980"/>
    <n v="1178"/>
    <n v="1023"/>
    <n v="3220"/>
    <n v="3271"/>
    <n v="2405"/>
    <n v="2754"/>
    <n v="2839"/>
    <n v="2742"/>
    <n v="2729"/>
    <n v="2359"/>
    <n v="2344"/>
    <n v="1831"/>
    <n v="43796"/>
  </r>
  <r>
    <x v="92"/>
    <n v="2560"/>
    <n v="2653"/>
    <n v="3381"/>
    <n v="2560"/>
    <n v="1853"/>
    <n v="2133"/>
    <n v="2490"/>
    <n v="2201"/>
    <n v="2297"/>
    <n v="3496"/>
    <n v="4382"/>
    <n v="7525"/>
    <n v="9621"/>
    <n v="10961"/>
    <n v="7021"/>
    <n v="9555"/>
    <n v="15903"/>
    <n v="22625"/>
    <n v="58825"/>
    <n v="31668"/>
    <n v="15662"/>
    <n v="15565"/>
    <n v="234937"/>
  </r>
  <r>
    <x v="93"/>
    <n v="0"/>
    <n v="0"/>
    <n v="0"/>
    <n v="0"/>
    <n v="11"/>
    <n v="0"/>
    <n v="0"/>
    <n v="1"/>
    <n v="1"/>
    <n v="8"/>
    <n v="0"/>
    <n v="0"/>
    <n v="0"/>
    <n v="0"/>
    <n v="0"/>
    <n v="0"/>
    <n v="0"/>
    <n v="0"/>
    <n v="8"/>
    <n v="18"/>
    <n v="0"/>
    <n v="0"/>
    <n v="47"/>
  </r>
  <r>
    <x v="94"/>
    <n v="1168"/>
    <n v="1395"/>
    <n v="1735"/>
    <n v="2875"/>
    <n v="2986"/>
    <n v="3988"/>
    <n v="4096"/>
    <n v="3331"/>
    <n v="3559"/>
    <n v="3552"/>
    <n v="2228"/>
    <n v="2586"/>
    <n v="3456"/>
    <n v="3945"/>
    <n v="2722"/>
    <n v="3599"/>
    <n v="7515"/>
    <n v="9645"/>
    <n v="8313"/>
    <n v="6344"/>
    <n v="6541"/>
    <n v="5970"/>
    <n v="91549"/>
  </r>
  <r>
    <x v="95"/>
    <n v="7707"/>
    <n v="172"/>
    <n v="127"/>
    <n v="151"/>
    <n v="91"/>
    <n v="80"/>
    <n v="115"/>
    <n v="133"/>
    <n v="143"/>
    <n v="449"/>
    <n v="242"/>
    <n v="591"/>
    <n v="1116"/>
    <n v="1290"/>
    <n v="1271"/>
    <n v="1612"/>
    <n v="2272"/>
    <n v="2398"/>
    <n v="2734"/>
    <n v="2476"/>
    <n v="1794"/>
    <n v="2457"/>
    <n v="29421"/>
  </r>
  <r>
    <x v="96"/>
    <n v="7814"/>
    <n v="6800"/>
    <n v="6113"/>
    <n v="5654"/>
    <n v="4933"/>
    <n v="5001"/>
    <n v="7398"/>
    <n v="6962"/>
    <n v="6750"/>
    <n v="10635"/>
    <n v="11321"/>
    <n v="11721"/>
    <n v="16783"/>
    <n v="17038"/>
    <n v="15124"/>
    <n v="17289"/>
    <n v="24351"/>
    <n v="23107"/>
    <n v="24426"/>
    <n v="21933"/>
    <n v="19249"/>
    <n v="18658"/>
    <n v="289060"/>
  </r>
  <r>
    <x v="97"/>
    <n v="2660"/>
    <n v="3109"/>
    <n v="3020"/>
    <n v="2656"/>
    <n v="2248"/>
    <n v="2467"/>
    <n v="3369"/>
    <n v="4652"/>
    <n v="6087"/>
    <n v="6006"/>
    <n v="5060"/>
    <n v="6534"/>
    <n v="8288"/>
    <n v="10585"/>
    <n v="11534"/>
    <n v="13407"/>
    <n v="17690"/>
    <n v="23672"/>
    <n v="21621"/>
    <n v="24096"/>
    <n v="25219"/>
    <n v="24454"/>
    <n v="228434"/>
  </r>
  <r>
    <x v="98"/>
    <n v="1523"/>
    <n v="2754"/>
    <n v="2026"/>
    <n v="4024"/>
    <n v="2814"/>
    <n v="2063"/>
    <n v="2315"/>
    <n v="1891"/>
    <n v="1750"/>
    <n v="2080"/>
    <n v="2171"/>
    <n v="2052"/>
    <n v="2359"/>
    <n v="3416"/>
    <n v="3127"/>
    <n v="4267"/>
    <n v="5663"/>
    <n v="5188"/>
    <n v="5168"/>
    <n v="4035"/>
    <n v="3871"/>
    <n v="4286"/>
    <n v="68843"/>
  </r>
  <r>
    <x v="99"/>
    <n v="3904"/>
    <n v="2031"/>
    <n v="2475"/>
    <n v="2497"/>
    <n v="2022"/>
    <n v="1736"/>
    <n v="1561"/>
    <n v="1243"/>
    <n v="1684"/>
    <n v="1306"/>
    <n v="1636"/>
    <n v="2222"/>
    <n v="1687"/>
    <n v="1536"/>
    <n v="1444"/>
    <n v="2001"/>
    <n v="2193"/>
    <n v="2192"/>
    <n v="1806"/>
    <n v="1992"/>
    <n v="2005"/>
    <n v="1541"/>
    <n v="42714"/>
  </r>
  <r>
    <x v="100"/>
    <n v="422"/>
    <n v="252"/>
    <n v="391"/>
    <n v="211"/>
    <n v="88"/>
    <n v="56"/>
    <n v="58"/>
    <n v="87"/>
    <n v="112"/>
    <n v="235"/>
    <n v="235"/>
    <n v="294"/>
    <n v="467"/>
    <n v="407"/>
    <n v="433"/>
    <n v="437"/>
    <n v="627"/>
    <n v="611"/>
    <n v="606"/>
    <n v="628"/>
    <n v="488"/>
    <n v="439"/>
    <n v="7584"/>
  </r>
  <r>
    <x v="101"/>
    <n v="2511"/>
    <n v="2029"/>
    <n v="1859"/>
    <n v="2309"/>
    <n v="1750"/>
    <n v="2178"/>
    <n v="2051"/>
    <n v="2547"/>
    <n v="3225"/>
    <n v="2787"/>
    <n v="2691"/>
    <n v="3483"/>
    <n v="3731"/>
    <n v="4077"/>
    <n v="3723"/>
    <n v="4549"/>
    <n v="4283"/>
    <n v="4939"/>
    <n v="5095"/>
    <n v="5612"/>
    <n v="5569"/>
    <n v="5865"/>
    <n v="76863"/>
  </r>
  <r>
    <x v="102"/>
    <n v="13623"/>
    <n v="6406"/>
    <n v="7557"/>
    <n v="12355"/>
    <n v="5066"/>
    <n v="9174"/>
    <n v="12298"/>
    <n v="15832"/>
    <n v="18914"/>
    <n v="36042"/>
    <n v="17629"/>
    <n v="24118"/>
    <n v="37497"/>
    <n v="26855"/>
    <n v="10139"/>
    <n v="14755"/>
    <n v="39746"/>
    <n v="26151"/>
    <n v="18726"/>
    <n v="19646"/>
    <n v="18314"/>
    <n v="5464"/>
    <n v="396307"/>
  </r>
  <r>
    <x v="103"/>
    <n v="1535"/>
    <n v="1493"/>
    <n v="2391"/>
    <n v="2520"/>
    <n v="1724"/>
    <n v="2620"/>
    <n v="2072"/>
    <n v="1756"/>
    <n v="1332"/>
    <n v="1967"/>
    <n v="1645"/>
    <n v="1804"/>
    <n v="2315"/>
    <n v="1448"/>
    <n v="1445"/>
    <n v="2646"/>
    <n v="2171"/>
    <n v="2239"/>
    <n v="13063"/>
    <n v="3795"/>
    <n v="4071"/>
    <n v="5177"/>
    <n v="61229"/>
  </r>
  <r>
    <x v="104"/>
    <n v="187"/>
    <n v="172"/>
    <n v="42"/>
    <n v="87"/>
    <n v="16"/>
    <n v="21"/>
    <n v="94"/>
    <n v="24"/>
    <n v="70"/>
    <n v="157"/>
    <n v="140"/>
    <n v="255"/>
    <n v="357"/>
    <n v="488"/>
    <n v="506"/>
    <n v="532"/>
    <n v="614"/>
    <n v="660"/>
    <n v="699"/>
    <n v="813"/>
    <n v="654"/>
    <n v="773"/>
    <n v="7361"/>
  </r>
  <r>
    <x v="105"/>
    <n v="4276"/>
    <n v="3851"/>
    <n v="3342"/>
    <n v="4929"/>
    <n v="2873"/>
    <n v="2108"/>
    <n v="3473"/>
    <n v="2711"/>
    <n v="5090"/>
    <n v="3893"/>
    <n v="5046"/>
    <n v="7736"/>
    <n v="11544"/>
    <n v="10243"/>
    <n v="13317"/>
    <n v="15383"/>
    <n v="18119"/>
    <n v="21682"/>
    <n v="23693"/>
    <n v="20140"/>
    <n v="21757"/>
    <n v="11814"/>
    <n v="217020"/>
  </r>
  <r>
    <x v="106"/>
    <n v="14"/>
    <n v="38"/>
    <n v="12"/>
    <n v="11"/>
    <n v="31"/>
    <n v="9"/>
    <n v="39"/>
    <n v="15"/>
    <n v="50"/>
    <n v="38"/>
    <n v="84"/>
    <n v="42"/>
    <n v="85"/>
    <n v="256"/>
    <n v="238"/>
    <n v="338"/>
    <n v="392"/>
    <n v="299"/>
    <n v="149"/>
    <n v="532"/>
    <n v="452"/>
    <n v="373"/>
    <n v="3497"/>
  </r>
  <r>
    <x v="107"/>
    <n v="1146"/>
    <n v="811"/>
    <n v="735"/>
    <n v="921"/>
    <n v="562"/>
    <n v="589"/>
    <n v="538"/>
    <n v="480"/>
    <n v="417"/>
    <n v="696"/>
    <n v="748"/>
    <n v="716"/>
    <n v="1401"/>
    <n v="1393"/>
    <n v="1224"/>
    <n v="1604"/>
    <n v="1728"/>
    <n v="1926"/>
    <n v="2505"/>
    <n v="2082"/>
    <n v="1334"/>
    <n v="902"/>
    <n v="24458"/>
  </r>
  <r>
    <x v="108"/>
    <n v="99"/>
    <n v="67"/>
    <n v="60"/>
    <n v="98"/>
    <n v="56"/>
    <n v="64"/>
    <n v="143"/>
    <n v="130"/>
    <n v="196"/>
    <n v="229"/>
    <n v="172"/>
    <n v="94"/>
    <n v="67"/>
    <n v="129"/>
    <n v="19"/>
    <n v="31"/>
    <n v="414"/>
    <n v="624"/>
    <n v="1272"/>
    <n v="2045"/>
    <n v="1887"/>
    <n v="2447"/>
    <n v="10343"/>
  </r>
  <r>
    <x v="109"/>
    <n v="3961"/>
    <n v="4820"/>
    <n v="20635"/>
    <n v="3340"/>
    <n v="1688"/>
    <n v="1480"/>
    <n v="1486"/>
    <n v="2034"/>
    <n v="3264"/>
    <n v="3359"/>
    <n v="3191"/>
    <n v="4148"/>
    <n v="5522"/>
    <n v="7094"/>
    <n v="6887"/>
    <n v="63965"/>
    <n v="38412"/>
    <n v="12326"/>
    <n v="12296"/>
    <n v="8776"/>
    <n v="45006"/>
    <n v="9793"/>
    <n v="263483"/>
  </r>
  <r>
    <x v="110"/>
    <n v="351"/>
    <n v="863"/>
    <n v="1350"/>
    <n v="900"/>
    <n v="1066"/>
    <n v="1536"/>
    <n v="630"/>
    <n v="854"/>
    <n v="632"/>
    <n v="1037"/>
    <n v="3651"/>
    <n v="7262"/>
    <n v="2213"/>
    <n v="1899"/>
    <n v="1119"/>
    <n v="2631"/>
    <n v="7824"/>
    <n v="11051"/>
    <n v="7338"/>
    <n v="14411"/>
    <n v="7594"/>
    <n v="6587"/>
    <n v="82799"/>
  </r>
  <r>
    <x v="111"/>
    <n v="13"/>
    <n v="69"/>
    <n v="33"/>
    <n v="16"/>
    <n v="5"/>
    <n v="19"/>
    <n v="0"/>
    <n v="0"/>
    <n v="0"/>
    <n v="2"/>
    <n v="17"/>
    <n v="4"/>
    <n v="13"/>
    <n v="19"/>
    <n v="0"/>
    <n v="5"/>
    <n v="0"/>
    <n v="0"/>
    <n v="18"/>
    <n v="47"/>
    <n v="19"/>
    <n v="80"/>
    <n v="379"/>
  </r>
  <r>
    <x v="112"/>
    <n v="5870"/>
    <n v="5047"/>
    <n v="6518"/>
    <n v="6808"/>
    <n v="5216"/>
    <n v="5518"/>
    <n v="6182"/>
    <n v="5888"/>
    <n v="5011"/>
    <n v="5836"/>
    <n v="7076"/>
    <n v="6836"/>
    <n v="7563"/>
    <n v="10036"/>
    <n v="9334"/>
    <n v="10588"/>
    <n v="15833"/>
    <n v="16287"/>
    <n v="14402"/>
    <n v="14650"/>
    <n v="14342"/>
    <n v="14266"/>
    <n v="199107"/>
  </r>
  <r>
    <x v="113"/>
    <n v="23"/>
    <n v="0"/>
    <n v="12"/>
    <n v="7"/>
    <n v="8"/>
    <n v="13"/>
    <n v="36"/>
    <n v="38"/>
    <n v="23"/>
    <n v="42"/>
    <n v="61"/>
    <n v="19"/>
    <n v="4"/>
    <n v="7"/>
    <n v="1"/>
    <n v="7"/>
    <n v="21"/>
    <n v="5"/>
    <n v="9"/>
    <n v="13"/>
    <n v="16"/>
    <n v="47"/>
    <n v="412"/>
  </r>
  <r>
    <x v="114"/>
    <n v="1801"/>
    <n v="1438"/>
    <n v="1424"/>
    <n v="1165"/>
    <n v="1121"/>
    <n v="1837"/>
    <n v="1775"/>
    <n v="1687"/>
    <n v="1725"/>
    <n v="1727"/>
    <n v="2466"/>
    <n v="2972"/>
    <n v="2968"/>
    <n v="4046"/>
    <n v="3486"/>
    <n v="5249"/>
    <n v="4517"/>
    <n v="4363"/>
    <n v="3969"/>
    <n v="5486"/>
    <n v="5260"/>
    <n v="5411"/>
    <n v="65893"/>
  </r>
  <r>
    <x v="115"/>
    <n v="47"/>
    <n v="29"/>
    <n v="34"/>
    <n v="7"/>
    <n v="5"/>
    <n v="10"/>
    <n v="8"/>
    <n v="6"/>
    <n v="11"/>
    <n v="11"/>
    <n v="6"/>
    <n v="9"/>
    <n v="7"/>
    <n v="63"/>
    <n v="28"/>
    <n v="93"/>
    <n v="12"/>
    <n v="9"/>
    <n v="28"/>
    <n v="224"/>
    <n v="11"/>
    <n v="7"/>
    <n v="665"/>
  </r>
  <r>
    <x v="116"/>
    <n v="683"/>
    <n v="1511"/>
    <n v="484"/>
    <n v="80"/>
    <n v="252"/>
    <n v="108"/>
    <n v="74"/>
    <n v="110"/>
    <n v="70"/>
    <n v="486"/>
    <n v="224"/>
    <n v="748"/>
    <n v="1798"/>
    <n v="1876"/>
    <n v="2722"/>
    <n v="2820"/>
    <n v="2817"/>
    <n v="7047"/>
    <n v="10724"/>
    <n v="13254"/>
    <n v="7795"/>
    <n v="6431"/>
    <n v="62114"/>
  </r>
  <r>
    <x v="117"/>
    <n v="97"/>
    <n v="11"/>
    <n v="23"/>
    <n v="40"/>
    <n v="15"/>
    <n v="10"/>
    <n v="12"/>
    <n v="19"/>
    <n v="43"/>
    <n v="22"/>
    <n v="70"/>
    <n v="257"/>
    <n v="307"/>
    <n v="205"/>
    <n v="397"/>
    <n v="315"/>
    <n v="344"/>
    <n v="433"/>
    <n v="400"/>
    <n v="274"/>
    <n v="381"/>
    <n v="253"/>
    <n v="3928"/>
  </r>
  <r>
    <x v="118"/>
    <n v="82"/>
    <n v="119"/>
    <n v="210"/>
    <n v="115"/>
    <n v="136"/>
    <n v="251"/>
    <n v="127"/>
    <n v="77"/>
    <n v="121"/>
    <n v="170"/>
    <n v="115"/>
    <n v="112"/>
    <n v="152"/>
    <n v="504"/>
    <n v="267"/>
    <n v="275"/>
    <n v="265"/>
    <n v="204"/>
    <n v="59"/>
    <n v="298"/>
    <n v="95"/>
    <n v="136"/>
    <n v="3890"/>
  </r>
  <r>
    <x v="119"/>
    <n v="1317"/>
    <n v="2120"/>
    <n v="1080"/>
    <n v="1876"/>
    <n v="705"/>
    <n v="743"/>
    <n v="399"/>
    <n v="343"/>
    <n v="1931"/>
    <n v="2644"/>
    <n v="4205"/>
    <n v="877"/>
    <n v="4857"/>
    <n v="3351"/>
    <n v="1446"/>
    <n v="430"/>
    <n v="761"/>
    <n v="3639"/>
    <n v="2013"/>
    <n v="3495"/>
    <n v="2706"/>
    <n v="975"/>
    <n v="41913"/>
  </r>
  <r>
    <x v="120"/>
    <n v="68617"/>
    <n v="69404"/>
    <n v="88081"/>
    <n v="109545"/>
    <n v="50372"/>
    <n v="24649"/>
    <n v="19488"/>
    <n v="7464"/>
    <n v="64011"/>
    <n v="59832"/>
    <n v="44842"/>
    <n v="41463"/>
    <n v="48234"/>
    <n v="53082"/>
    <n v="18549"/>
    <n v="44053"/>
    <n v="29573"/>
    <n v="38034"/>
    <n v="37671"/>
    <n v="18869"/>
    <n v="18557"/>
    <n v="12958"/>
    <n v="967348"/>
  </r>
  <r>
    <x v="121"/>
    <n v="22026"/>
    <n v="15262"/>
    <n v="14499"/>
    <n v="25586"/>
    <n v="7405"/>
    <n v="20657"/>
    <n v="14404"/>
    <n v="16219"/>
    <n v="29883"/>
    <n v="20331"/>
    <n v="20696"/>
    <n v="25625"/>
    <n v="33658"/>
    <n v="18774"/>
    <n v="6446"/>
    <n v="8477"/>
    <n v="13827"/>
    <n v="19806"/>
    <n v="11556"/>
    <n v="12665"/>
    <n v="10624"/>
    <n v="12.67"/>
    <n v="368438.67"/>
  </r>
  <r>
    <x v="122"/>
    <n v="1470"/>
    <n v="1243"/>
    <n v="976"/>
    <n v="1174"/>
    <n v="703"/>
    <n v="1035"/>
    <n v="812"/>
    <n v="1012"/>
    <n v="1311"/>
    <n v="1277"/>
    <n v="1081"/>
    <n v="715"/>
    <n v="576"/>
    <n v="1791"/>
    <n v="393"/>
    <n v="3193"/>
    <n v="4721"/>
    <n v="2577"/>
    <n v="1938"/>
    <n v="956"/>
    <n v="1379"/>
    <n v="2106"/>
    <n v="32439"/>
  </r>
  <r>
    <x v="123"/>
    <n v="0"/>
    <n v="0"/>
    <n v="0"/>
    <m/>
    <n v="1"/>
    <n v="0"/>
    <n v="0"/>
    <n v="0"/>
    <n v="0"/>
    <n v="2"/>
    <n v="2"/>
    <n v="0"/>
    <n v="0"/>
    <n v="0"/>
    <n v="0"/>
    <n v="2"/>
    <n v="2"/>
    <n v="1883"/>
    <n v="2206"/>
    <n v="1923"/>
    <n v="1067"/>
    <n v="1132"/>
    <n v="8220"/>
  </r>
  <r>
    <x v="124"/>
    <n v="4742"/>
    <n v="4932"/>
    <n v="2719"/>
    <n v="2196"/>
    <n v="1904"/>
    <n v="1371"/>
    <n v="2126"/>
    <n v="2261"/>
    <n v="1883"/>
    <n v="3100"/>
    <n v="2531"/>
    <n v="3113"/>
    <n v="4326"/>
    <n v="5775"/>
    <n v="4102"/>
    <n v="5059"/>
    <n v="7461"/>
    <n v="7131"/>
    <n v="7322"/>
    <n v="8192"/>
    <n v="7096"/>
    <n v="5920"/>
    <n v="95262"/>
  </r>
  <r>
    <x v="125"/>
    <n v="5014"/>
    <n v="5888"/>
    <n v="4958"/>
    <n v="5760"/>
    <n v="4053"/>
    <n v="3795"/>
    <n v="4760"/>
    <n v="5116"/>
    <n v="9540"/>
    <n v="9208"/>
    <n v="10502"/>
    <n v="11549"/>
    <n v="15850"/>
    <n v="17447"/>
    <n v="21947"/>
    <n v="22981"/>
    <n v="27546"/>
    <n v="32271"/>
    <n v="32100"/>
    <n v="25678"/>
    <n v="19966"/>
    <n v="20.55"/>
    <n v="295949.55"/>
  </r>
  <r>
    <x v="126"/>
    <n v="72"/>
    <n v="66"/>
    <n v="107"/>
    <n v="148"/>
    <n v="124"/>
    <n v="108"/>
    <n v="118"/>
    <n v="125"/>
    <n v="187"/>
    <n v="18"/>
    <n v="275"/>
    <n v="240"/>
    <n v="414"/>
    <n v="666"/>
    <n v="460"/>
    <n v="342"/>
    <n v="273"/>
    <n v="287"/>
    <n v="598"/>
    <n v="541"/>
    <n v="278"/>
    <n v="345"/>
    <n v="5792"/>
  </r>
  <r>
    <x v="127"/>
    <n v="583"/>
    <n v="712"/>
    <n v="790"/>
    <n v="942"/>
    <n v="591"/>
    <n v="831"/>
    <n v="704"/>
    <n v="1066"/>
    <n v="714"/>
    <n v="1226"/>
    <n v="2069"/>
    <n v="2361"/>
    <n v="2858"/>
    <n v="4703"/>
    <n v="3780"/>
    <n v="4465"/>
    <n v="6147"/>
    <n v="6730"/>
    <n v="7213"/>
    <n v="9132"/>
    <n v="5041"/>
    <n v="5042"/>
    <n v="67700"/>
  </r>
  <r>
    <x v="128"/>
    <n v="217"/>
    <n v="357"/>
    <n v="145"/>
    <n v="153"/>
    <n v="113"/>
    <n v="117"/>
    <n v="188"/>
    <n v="105"/>
    <n v="147"/>
    <n v="241"/>
    <n v="170"/>
    <n v="229"/>
    <n v="250"/>
    <n v="156"/>
    <n v="237"/>
    <n v="227"/>
    <n v="79"/>
    <n v="72"/>
    <n v="107"/>
    <n v="82"/>
    <n v="47"/>
    <n v="62"/>
    <n v="3501"/>
  </r>
  <r>
    <x v="129"/>
    <n v="48"/>
    <n v="17"/>
    <n v="33"/>
    <n v="25"/>
    <n v="25"/>
    <n v="34"/>
    <n v="55"/>
    <n v="28"/>
    <n v="51"/>
    <n v="12"/>
    <n v="1057"/>
    <n v="1558"/>
    <n v="1421"/>
    <n v="0"/>
    <n v="0"/>
    <n v="6"/>
    <n v="8"/>
    <n v="24"/>
    <n v="51"/>
    <n v="271"/>
    <n v="975"/>
    <n v="456"/>
    <n v="6155"/>
  </r>
  <r>
    <x v="130"/>
    <n v="118"/>
    <n v="60"/>
    <n v="262"/>
    <n v="155"/>
    <n v="212"/>
    <n v="196"/>
    <n v="296"/>
    <n v="300"/>
    <n v="726"/>
    <n v="1270"/>
    <n v="1016"/>
    <n v="1324"/>
    <n v="1820"/>
    <n v="2120"/>
    <n v="1758"/>
    <n v="2117"/>
    <n v="1510"/>
    <n v="4469"/>
    <n v="5540"/>
    <n v="7272"/>
    <n v="7177"/>
    <n v="6629"/>
    <n v="46347"/>
  </r>
  <r>
    <x v="131"/>
    <n v="446"/>
    <n v="296"/>
    <n v="189"/>
    <n v="202"/>
    <n v="561"/>
    <n v="234"/>
    <n v="84"/>
    <n v="184"/>
    <n v="319"/>
    <n v="334"/>
    <n v="131"/>
    <n v="243"/>
    <n v="177"/>
    <n v="305"/>
    <n v="693"/>
    <n v="186"/>
    <n v="163"/>
    <n v="281"/>
    <n v="273"/>
    <n v="475"/>
    <n v="393"/>
    <n v="259"/>
    <n v="6428"/>
  </r>
  <r>
    <x v="132"/>
    <n v="312"/>
    <n v="150"/>
    <n v="95"/>
    <n v="139"/>
    <n v="133"/>
    <n v="119"/>
    <n v="204"/>
    <n v="119"/>
    <n v="208"/>
    <n v="190"/>
    <n v="191"/>
    <n v="221"/>
    <n v="325"/>
    <n v="461"/>
    <n v="416"/>
    <n v="590"/>
    <n v="881"/>
    <n v="764"/>
    <n v="714"/>
    <n v="646"/>
    <n v="724"/>
    <n v="373"/>
    <n v="7975"/>
  </r>
  <r>
    <x v="133"/>
    <n v="212"/>
    <n v="62"/>
    <n v="41"/>
    <n v="42"/>
    <n v="29"/>
    <n v="16"/>
    <n v="34"/>
    <n v="12"/>
    <n v="5"/>
    <n v="2"/>
    <n v="10"/>
    <n v="2"/>
    <n v="18"/>
    <n v="11"/>
    <n v="14"/>
    <n v="3"/>
    <n v="24"/>
    <n v="3"/>
    <n v="3"/>
    <n v="13"/>
    <n v="8"/>
    <n v="2"/>
    <n v="566"/>
  </r>
  <r>
    <x v="134"/>
    <n v="0"/>
    <n v="0"/>
    <n v="0"/>
    <n v="0"/>
    <n v="0"/>
    <n v="0"/>
    <n v="0"/>
    <n v="7"/>
    <n v="8"/>
    <n v="26"/>
    <n v="12"/>
    <n v="28"/>
    <n v="35"/>
    <n v="21"/>
    <n v="18"/>
    <n v="32"/>
    <n v="6"/>
    <n v="7"/>
    <n v="6"/>
    <n v="4"/>
    <n v="3"/>
    <n v="4"/>
    <n v="217"/>
  </r>
  <r>
    <x v="135"/>
    <n v="94"/>
    <n v="156"/>
    <n v="177"/>
    <n v="97"/>
    <n v="66"/>
    <n v="177"/>
    <n v="618"/>
    <n v="1406"/>
    <n v="1264"/>
    <n v="2320"/>
    <n v="4927"/>
    <n v="6483"/>
    <n v="4941"/>
    <n v="5752"/>
    <n v="4037"/>
    <n v="5204"/>
    <n v="7283"/>
    <n v="4489"/>
    <n v="3132"/>
    <n v="3003"/>
    <n v="2457"/>
    <n v="1523"/>
    <n v="59606"/>
  </r>
  <r>
    <x v="136"/>
    <n v="0"/>
    <n v="0"/>
    <n v="0"/>
    <n v="0"/>
    <n v="0"/>
    <n v="0"/>
    <n v="0"/>
    <n v="0"/>
    <n v="0"/>
    <n v="0"/>
    <n v="0"/>
    <n v="0"/>
    <n v="0"/>
    <n v="0"/>
    <n v="0"/>
    <n v="0"/>
    <n v="0"/>
    <n v="0"/>
    <n v="0"/>
    <n v="0"/>
    <n v="0"/>
    <n v="0"/>
    <n v="0"/>
  </r>
  <r>
    <x v="137"/>
    <n v="1"/>
    <n v="2"/>
    <n v="2"/>
    <n v="9"/>
    <n v="13"/>
    <n v="68"/>
    <n v="35"/>
    <n v="33"/>
    <n v="171"/>
    <n v="57"/>
    <n v="17"/>
    <n v="2"/>
    <n v="2"/>
    <n v="8"/>
    <n v="35"/>
    <n v="4"/>
    <n v="32"/>
    <n v="1"/>
    <n v="2"/>
    <n v="1"/>
    <n v="75"/>
    <n v="2"/>
    <n v="572"/>
  </r>
</pivotCacheRecords>
</file>

<file path=xl/pivotCache/pivotCacheRecords5.xml><?xml version="1.0" encoding="utf-8"?>
<pivotCacheRecords xmlns="http://schemas.openxmlformats.org/spreadsheetml/2006/main" xmlns:r="http://schemas.openxmlformats.org/officeDocument/2006/relationships" count="138">
  <r>
    <x v="0"/>
    <n v="0"/>
    <n v="0"/>
    <n v="0"/>
    <n v="0"/>
    <n v="0"/>
    <n v="0"/>
    <n v="0"/>
    <n v="0"/>
    <n v="0"/>
    <n v="0"/>
    <n v="9.2409412323728465E-8"/>
    <n v="4.5624890129561456E-8"/>
    <n v="1.2394485742870939E-6"/>
    <n v="1.3362569447500513E-7"/>
    <n v="0"/>
    <n v="0"/>
    <n v="2.1548637667113455E-7"/>
    <n v="1.9197349844248702E-7"/>
    <n v="0"/>
    <n v="0"/>
    <n v="6.8423992462412991E-7"/>
    <n v="0"/>
    <n v="1.1830947140696094E-7"/>
  </r>
  <r>
    <x v="1"/>
    <n v="0"/>
    <n v="0"/>
    <n v="0"/>
    <n v="5.0976113561731128E-7"/>
    <n v="0"/>
    <n v="0"/>
    <n v="0"/>
    <n v="0"/>
    <n v="0"/>
    <n v="0"/>
    <n v="0"/>
    <n v="0"/>
    <n v="0"/>
    <n v="6.6812847237502564E-8"/>
    <n v="0"/>
    <n v="6.9035962008617214E-6"/>
    <n v="1.9824746653744381E-6"/>
    <n v="1.4931272101082323E-7"/>
    <n v="5.8086752078412642E-6"/>
    <n v="0"/>
    <n v="0"/>
    <n v="4.1107080265006656E-8"/>
    <n v="7.0280635719127565E-7"/>
  </r>
  <r>
    <x v="2"/>
    <n v="0"/>
    <n v="0"/>
    <n v="0"/>
    <n v="1.0195222712346227E-7"/>
    <n v="7.5340389764465598E-8"/>
    <n v="7.1775146385411048E-7"/>
    <n v="0"/>
    <n v="0"/>
    <n v="0"/>
    <n v="0"/>
    <n v="0"/>
    <n v="0"/>
    <n v="0"/>
    <n v="0"/>
    <n v="6.6055752243897386E-8"/>
    <n v="8.4933833385995941E-7"/>
    <n v="4.3097275334226909E-8"/>
    <n v="0"/>
    <n v="4.4357156132606014E-7"/>
    <n v="6.904934184364379E-7"/>
    <n v="0"/>
    <n v="0"/>
    <n v="1.3580001917921002E-7"/>
  </r>
  <r>
    <x v="3"/>
    <n v="0"/>
    <n v="0"/>
    <n v="0"/>
    <n v="0"/>
    <n v="0"/>
    <n v="0"/>
    <n v="0"/>
    <n v="0"/>
    <n v="0"/>
    <n v="0"/>
    <n v="0"/>
    <n v="0"/>
    <n v="0"/>
    <n v="0"/>
    <n v="0"/>
    <n v="0"/>
    <n v="0"/>
    <n v="0"/>
    <n v="0"/>
    <n v="0"/>
    <n v="0"/>
    <n v="0"/>
    <n v="0"/>
  </r>
  <r>
    <x v="4"/>
    <n v="0"/>
    <n v="0"/>
    <n v="0"/>
    <n v="0"/>
    <n v="0"/>
    <n v="0"/>
    <n v="0"/>
    <n v="0"/>
    <n v="0"/>
    <n v="0"/>
    <n v="0"/>
    <n v="0"/>
    <n v="0"/>
    <n v="0"/>
    <n v="0"/>
    <n v="0"/>
    <n v="0"/>
    <n v="0"/>
    <n v="0"/>
    <n v="0"/>
    <n v="0"/>
    <n v="0"/>
    <n v="0"/>
  </r>
  <r>
    <x v="5"/>
    <n v="1.3353988570641679E-7"/>
    <n v="0"/>
    <n v="0"/>
    <n v="1.7076998043179928E-6"/>
    <n v="2.5113463254821865E-8"/>
    <n v="6.1875126194319874E-7"/>
    <n v="4.1474634028439252E-7"/>
    <n v="9.6217472270304902E-8"/>
    <n v="1.660650722189717E-7"/>
    <n v="0"/>
    <n v="1.6171647156652481E-7"/>
    <n v="2.3953067318019764E-6"/>
    <n v="3.3803142935102561E-7"/>
    <n v="9.1310891224586839E-7"/>
    <n v="1.3211150448779478E-6"/>
    <n v="3.4844649594254743E-6"/>
    <n v="7.7575095601608444E-7"/>
    <n v="1.0665194357915945E-5"/>
    <n v="1.0350003097608069E-6"/>
    <n v="2.908441974626208E-6"/>
    <n v="4.1883777204264922E-6"/>
    <n v="1.6442832106002663E-7"/>
    <n v="1.4324122949577488E-6"/>
  </r>
  <r>
    <x v="6"/>
    <n v="0"/>
    <n v="0"/>
    <n v="0"/>
    <n v="0"/>
    <n v="0"/>
    <n v="0"/>
    <n v="0"/>
    <n v="0"/>
    <n v="0"/>
    <n v="0"/>
    <n v="0"/>
    <n v="0"/>
    <n v="0"/>
    <n v="0"/>
    <n v="0"/>
    <n v="0"/>
    <n v="1.7238910133690764E-7"/>
    <n v="0"/>
    <n v="0"/>
    <n v="6.8421620554156124E-6"/>
    <n v="0"/>
    <n v="0"/>
    <n v="3.1884323439784184E-7"/>
  </r>
  <r>
    <x v="7"/>
    <n v="7.2111538281465063E-7"/>
    <n v="2.6281873407679845E-7"/>
    <n v="2.328866420905706E-7"/>
    <n v="8.4110587376856361E-7"/>
    <n v="8.5385775066394343E-7"/>
    <n v="1.0395021200645738E-6"/>
    <n v="4.8793687092281476E-8"/>
    <n v="2.4054368067576227E-7"/>
    <n v="4.7447163491134772E-7"/>
    <n v="6.0855492944355629E-7"/>
    <n v="1.2013223602084701E-6"/>
    <n v="4.1062401116605313E-7"/>
    <n v="2.253542862340171E-7"/>
    <n v="1.3362569447500513E-7"/>
    <n v="2.2018584081299129E-7"/>
    <n v="1.0888952998204607E-7"/>
    <n v="2.1548637667113455E-8"/>
    <n v="1.7064310972665511E-7"/>
    <n v="3.3795928481985535E-7"/>
    <n v="1.0462021491461181E-7"/>
    <n v="6.2203629511284542E-8"/>
    <n v="1.0276770066251665E-7"/>
    <n v="3.8288157889921209E-7"/>
  </r>
  <r>
    <x v="8"/>
    <n v="0"/>
    <n v="0"/>
    <n v="0"/>
    <n v="1.529283406851934E-7"/>
    <n v="0"/>
    <n v="0"/>
    <n v="4.6354002737667404E-7"/>
    <n v="1.2027184033788113E-7"/>
    <n v="4.9819521665691509E-7"/>
    <n v="7.0217876474256495E-7"/>
    <n v="1.3861411848559269E-7"/>
    <n v="1.5968711545346509E-6"/>
    <n v="2.7042514348082051E-7"/>
    <n v="4.8996087974168549E-7"/>
    <n v="2.2326844258437319E-5"/>
    <n v="1.5026755137522358E-6"/>
    <n v="2.1548637667113455E-7"/>
    <n v="1.4931272101082323E-7"/>
    <n v="1.3518371392794214E-6"/>
    <n v="1.0043540631802734E-6"/>
    <n v="1.617294367293398E-6"/>
    <n v="1.2537659480827031E-6"/>
    <n v="1.538843448806786E-6"/>
  </r>
  <r>
    <x v="9"/>
    <n v="1.2739705096392161E-5"/>
    <n v="2.0263324397321162E-5"/>
    <n v="2.3806190080369438E-6"/>
    <n v="1.7841639746605895E-6"/>
    <n v="3.8423598779877453E-6"/>
    <n v="2.6730054515946184E-6"/>
    <n v="1.9273506401451184E-6"/>
    <n v="1.1065009311085064E-6"/>
    <n v="1.4471384864796105E-6"/>
    <n v="4.2832904649296469E-6"/>
    <n v="3.0518208419911329E-5"/>
    <n v="4.3754269634249439E-5"/>
    <n v="7.010771844740271E-5"/>
    <n v="5.9730685430327296E-5"/>
    <n v="2.2348862842518616E-5"/>
    <n v="7.7093787227288625E-6"/>
    <n v="7.972995936831978E-6"/>
    <n v="8.6174770411960832E-6"/>
    <n v="6.0621446714561551E-6"/>
    <n v="6.653845668569311E-6"/>
    <n v="4.8933521882210504E-6"/>
    <n v="4.5834394495482424E-6"/>
    <n v="1.4790901671891693E-5"/>
  </r>
  <r>
    <x v="10"/>
    <n v="4.5403561140181705E-7"/>
    <n v="2.601905467360305E-6"/>
    <n v="8.7979398123104444E-7"/>
    <n v="9.1757004411116035E-7"/>
    <n v="5.7760965486090296E-7"/>
    <n v="3.2422566125823614E-6"/>
    <n v="1.024667428937911E-6"/>
    <n v="1.0343378269057776E-6"/>
    <n v="4.0804560602375906E-6"/>
    <n v="2.0597243765781905E-6"/>
    <n v="2.1485188365266868E-6"/>
    <n v="5.2468623648995676E-7"/>
    <n v="0"/>
    <n v="0"/>
    <n v="0"/>
    <n v="7.4044880387791327E-7"/>
    <n v="5.818132170120633E-7"/>
    <n v="4.4153904641772012E-6"/>
    <n v="3.7809194989221316E-6"/>
    <n v="3.138606447438354E-6"/>
    <n v="8.273082725000844E-6"/>
    <n v="8.5502726951213848E-6"/>
    <n v="2.2284589085806182E-6"/>
  </r>
  <r>
    <x v="11"/>
    <n v="0"/>
    <n v="0"/>
    <n v="0"/>
    <n v="0"/>
    <n v="0"/>
    <n v="7.4250151433183844E-8"/>
    <n v="0"/>
    <n v="0"/>
    <n v="2.3723581745567387E-8"/>
    <n v="4.6811917649504334E-8"/>
    <n v="4.3894470853771024E-7"/>
    <n v="2.9656178584214945E-7"/>
    <n v="3.8310228659782904E-7"/>
    <n v="0"/>
    <n v="0"/>
    <n v="0"/>
    <n v="8.6194550668453819E-8"/>
    <n v="0"/>
    <n v="0"/>
    <n v="1.0462021491461181E-7"/>
    <n v="0"/>
    <n v="0"/>
    <n v="6.6100418063136814E-8"/>
  </r>
  <r>
    <x v="12"/>
    <n v="0"/>
    <n v="0"/>
    <n v="0"/>
    <n v="0"/>
    <n v="2.5113463254821865E-8"/>
    <n v="2.2275045429955155E-7"/>
    <n v="1.7077790482298517E-7"/>
    <n v="0"/>
    <n v="4.7447163491134773E-8"/>
    <n v="4.6811917649504334E-8"/>
    <n v="1.3861411848559269E-7"/>
    <n v="8.6687291246166769E-7"/>
    <n v="0"/>
    <n v="1.1135474539583762E-7"/>
    <n v="1.1009292040649566E-6"/>
    <n v="1.4155638897665989E-6"/>
    <n v="9.2659141968587863E-7"/>
    <n v="4.4793816303246972E-7"/>
    <n v="6.1255120373598776E-7"/>
    <n v="0"/>
    <n v="1.1403998743735499E-6"/>
    <n v="2.7336208376229428E-6"/>
    <n v="4.5487896691561277E-7"/>
  </r>
  <r>
    <x v="13"/>
    <n v="0"/>
    <n v="0"/>
    <n v="0"/>
    <n v="0"/>
    <n v="0"/>
    <n v="0"/>
    <n v="1.219842177307037E-7"/>
    <n v="0"/>
    <n v="0"/>
    <n v="0"/>
    <n v="0"/>
    <n v="1.3687467038868437E-7"/>
    <n v="0"/>
    <n v="0"/>
    <n v="2.2018584081299129E-8"/>
    <n v="0"/>
    <n v="0"/>
    <n v="0"/>
    <n v="0"/>
    <n v="3.1386064474383542E-7"/>
    <n v="3.9810322887222107E-6"/>
    <n v="0"/>
    <n v="2.079895638939424E-7"/>
  </r>
  <r>
    <x v="14"/>
    <n v="0"/>
    <n v="0"/>
    <n v="5.1752587131237913E-8"/>
    <n v="0"/>
    <n v="0"/>
    <n v="2.2275045429955155E-7"/>
    <n v="0"/>
    <n v="2.4054368067576227E-7"/>
    <n v="2.9417241364503556E-6"/>
    <n v="8.3325213416117717E-6"/>
    <n v="3.4653529621398177E-7"/>
    <n v="3.2576171552506882E-5"/>
    <n v="3.8986291518484956E-6"/>
    <n v="1.6346876624108962E-5"/>
    <n v="7.7725601806985937E-6"/>
    <n v="3.636910301400339E-6"/>
    <n v="5.7319376194521795E-6"/>
    <n v="7.8495830474261357E-6"/>
    <n v="1.0012043812788214E-5"/>
    <n v="3.8918719948235589E-6"/>
    <n v="1.0574617016918372E-6"/>
    <n v="5.570009375908402E-6"/>
    <n v="5.0218128572289203E-6"/>
  </r>
  <r>
    <x v="15"/>
    <n v="0"/>
    <n v="0"/>
    <n v="0"/>
    <n v="0"/>
    <n v="0"/>
    <n v="3.465007066881913E-7"/>
    <n v="0"/>
    <n v="1.4432620840545734E-7"/>
    <n v="0"/>
    <n v="1.40435752948513E-7"/>
    <n v="1.6171647156652481E-7"/>
    <n v="2.0531200558302657E-7"/>
    <n v="0"/>
    <n v="0"/>
    <n v="2.2018584081299129E-8"/>
    <n v="0"/>
    <n v="4.762248924432074E-6"/>
    <n v="0"/>
    <n v="0"/>
    <n v="0"/>
    <n v="1.6587634536342542E-7"/>
    <n v="0"/>
    <n v="2.703834090485687E-7"/>
  </r>
  <r>
    <x v="16"/>
    <n v="2.1366381713026686E-7"/>
    <n v="3.6794622770751788E-6"/>
    <n v="2.8463922922180849E-7"/>
    <n v="8.6659393054942919E-7"/>
    <n v="2.1346443766598585E-6"/>
    <n v="9.6525196863138994E-7"/>
    <n v="2.6836527900754811E-7"/>
    <n v="2.3332737025548937E-6"/>
    <n v="4.507480531657803E-7"/>
    <n v="1.0064562294643432E-6"/>
    <n v="3.92740002375846E-7"/>
    <n v="1.688120934793774E-6"/>
    <n v="3.3803142935102561E-7"/>
    <n v="5.3450277790002051E-7"/>
    <n v="6.6055752243897392E-7"/>
    <n v="5.2266974391382121E-7"/>
    <n v="1.7238910133690764E-7"/>
    <n v="2.133038871583189E-7"/>
    <n v="4.668062621574252E-6"/>
    <n v="8.3696171931689439E-8"/>
    <n v="6.2203629511284542E-8"/>
    <n v="2.4664248159003997E-7"/>
    <n v="9.9027359851529293E-7"/>
  </r>
  <r>
    <x v="17"/>
    <n v="1.1503392834522155E-3"/>
    <n v="1.9729539548411184E-3"/>
    <n v="3.0062819101600445E-3"/>
    <n v="3.5966961565182826E-3"/>
    <n v="3.1470685343147472E-3"/>
    <n v="3.4542160448736235E-3"/>
    <n v="4.14724383125201E-3"/>
    <n v="2.6601966189613224E-3"/>
    <n v="4.3770008320571826E-4"/>
    <n v="5.4072446076942459E-4"/>
    <n v="4.3356186026985303E-4"/>
    <n v="6.2802661263341346E-4"/>
    <n v="1.0904217848005384E-3"/>
    <n v="1.0453315369288859E-3"/>
    <n v="1.1791392147217309E-3"/>
    <n v="0"/>
    <n v="0"/>
    <n v="1.0819199764444251E-3"/>
    <n v="6.7695356994947151E-4"/>
    <n v="1.3585144147092172E-3"/>
    <n v="7.125633105949348E-4"/>
    <n v="5.9469613019385128E-4"/>
    <n v="1.4961158767997653E-3"/>
  </r>
  <r>
    <x v="18"/>
    <n v="0"/>
    <n v="0"/>
    <n v="0"/>
    <n v="1.23617075387198E-5"/>
    <n v="5.2738272835125921E-7"/>
    <n v="0"/>
    <n v="0"/>
    <n v="0"/>
    <n v="0"/>
    <n v="0"/>
    <n v="1.1551176540466058E-5"/>
    <n v="3.5883976086900083E-5"/>
    <n v="4.3876479529763125E-5"/>
    <n v="1.7883572110571521E-5"/>
    <n v="2.708285841999793E-6"/>
    <n v="3.0576180018958541E-5"/>
    <n v="2.1742575406117477E-5"/>
    <n v="4.0741042447238907E-6"/>
    <n v="1.7531637900029998E-5"/>
    <n v="9.5413636002125967E-6"/>
    <n v="3.6368388720931028E-5"/>
    <n v="1.2406116823979009E-4"/>
    <n v="1.6758545386706148E-5"/>
  </r>
  <r>
    <x v="19"/>
    <n v="1.5865286245282269E-2"/>
    <n v="1.1222649045686778E-2"/>
    <n v="1.3967428111969103E-2"/>
    <n v="1.1797503913818558E-2"/>
    <n v="6.6692066423402595E-3"/>
    <n v="5.3409371428413026E-3"/>
    <n v="3.8429176048574505E-3"/>
    <n v="3.4325583232431272E-3"/>
    <n v="3.2439151207253932E-3"/>
    <n v="3.2910182465131031E-3"/>
    <n v="4.8399429704552785E-3"/>
    <n v="4.8174180865550699E-3"/>
    <n v="5.6172485449549805E-3"/>
    <n v="5.0124779673500763E-3"/>
    <n v="2.3045090471169294E-3"/>
    <n v="2.0523280831956079E-3"/>
    <n v="3.4991755275742185E-3"/>
    <n v="2.7382886513949191E-3"/>
    <n v="3.2327072940337236E-3"/>
    <n v="4.6706439506049467E-3"/>
    <n v="4.713376353501734E-3"/>
    <n v="5.0009229567196502E-3"/>
    <n v="5.780566355942476E-3"/>
  </r>
  <r>
    <x v="20"/>
    <n v="0"/>
    <n v="0"/>
    <n v="0"/>
    <n v="0"/>
    <n v="5.7760965486090296E-7"/>
    <n v="0"/>
    <n v="0"/>
    <n v="0"/>
    <n v="0"/>
    <n v="0"/>
    <n v="3.2343294313304962E-7"/>
    <n v="0"/>
    <n v="2.7042514348082051E-7"/>
    <n v="1.3128724482169255E-4"/>
    <n v="0"/>
    <n v="6.9689299188509494E-7"/>
    <n v="4.3097275334226909E-8"/>
    <n v="0"/>
    <n v="0"/>
    <n v="0"/>
    <n v="4.1469086340856355E-8"/>
    <n v="6.1660620397509991E-8"/>
    <n v="6.0591742062329537E-6"/>
  </r>
  <r>
    <x v="21"/>
    <n v="1.9763903084549684E-5"/>
    <n v="1.048646748966426E-5"/>
    <n v="3.907320328408462E-6"/>
    <n v="3.1350309840464646E-6"/>
    <n v="4.947352261199908E-6"/>
    <n v="0"/>
    <n v="0"/>
    <n v="0"/>
    <n v="0"/>
    <n v="7.3260651121474283E-6"/>
    <n v="1.1597381246627923E-5"/>
    <n v="8.3949797838393081E-6"/>
    <n v="9.0141714493606839E-7"/>
    <n v="2.3161787042334222E-6"/>
    <n v="0"/>
    <n v="0"/>
    <n v="1.1075999760896316E-5"/>
    <n v="0"/>
    <n v="0"/>
    <n v="0"/>
    <n v="0"/>
    <n v="0"/>
    <n v="3.8114589045704202E-6"/>
  </r>
  <r>
    <x v="22"/>
    <n v="7.5049415767006233E-6"/>
    <n v="1.1038386831225535E-6"/>
    <n v="3.3639181635304644E-7"/>
    <n v="2.5488056780865564E-7"/>
    <n v="2.5113463254821864E-7"/>
    <n v="8.9100181719820618E-7"/>
    <n v="8.2949268056878504E-7"/>
    <n v="8.1784851429759162E-7"/>
    <n v="9.726668515682627E-7"/>
    <n v="0"/>
    <n v="0"/>
    <n v="0"/>
    <n v="7.887400018190598E-7"/>
    <n v="5.2336730336043676E-6"/>
    <n v="1.0833143367999172E-5"/>
    <n v="1.5592980693428997E-5"/>
    <n v="2.8767431285596464E-5"/>
    <n v="2.0626485888209437E-5"/>
    <n v="1.5250412727495973E-5"/>
    <n v="5.4820992615256587E-6"/>
    <n v="8.2938172681712709E-8"/>
    <n v="1.2332124079501998E-7"/>
    <n v="5.261064673332809E-6"/>
  </r>
  <r>
    <x v="23"/>
    <n v="4.4949525528779889E-5"/>
    <n v="2.2076773662451073E-5"/>
    <n v="3.6951347211703866E-5"/>
    <n v="9.4050929521393943E-6"/>
    <n v="1.2406050847882002E-5"/>
    <n v="9.6525196863139002E-6"/>
    <n v="1.0856595378032629E-5"/>
    <n v="1.2412053922869332E-5"/>
    <n v="1.1814343709292558E-5"/>
    <n v="1.004115633581868E-5"/>
    <n v="1.0742594182633434E-5"/>
    <n v="1.1429034977455145E-5"/>
    <n v="1.2507162885987949E-5"/>
    <n v="1.0111010881942056E-5"/>
    <n v="1.7768997353608399E-5"/>
    <n v="9.4951670144344171E-6"/>
    <n v="6.8740154158091929E-6"/>
    <n v="1.4739298602639836E-5"/>
    <n v="1.2208779164117274E-5"/>
    <n v="1.3600627938899535E-6"/>
    <n v="7.3607628255020034E-6"/>
    <n v="3.4941018225255659E-6"/>
    <n v="1.3575293052537658E-5"/>
  </r>
  <r>
    <x v="24"/>
    <n v="2.9413495225695361E-4"/>
    <n v="2.5214829347328045E-4"/>
    <n v="2.1479911288820294E-4"/>
    <n v="1.6924069702494736E-4"/>
    <n v="1.5402087014182252E-4"/>
    <n v="1.3996153545155156E-4"/>
    <n v="1.3423143319086633E-4"/>
    <n v="1.6830841336883085E-4"/>
    <n v="1.825766851138866E-4"/>
    <n v="2.3256160688273753E-4"/>
    <n v="2.9242958529843876E-4"/>
    <n v="2.4610065735885449E-4"/>
    <n v="2.0101602332074325E-4"/>
    <n v="1.8246588580561951E-4"/>
    <n v="1.1912053987982829E-4"/>
    <n v="1.6261562407518762E-4"/>
    <n v="1.2746019180097609E-4"/>
    <n v="9.2680538970289569E-5"/>
    <n v="8.193400411351368E-5"/>
    <n v="8.6751082207196112E-5"/>
    <n v="7.7878944148128239E-5"/>
    <n v="6.4353134154867918E-5"/>
    <n v="1.6712680958757834E-4"/>
  </r>
  <r>
    <x v="25"/>
    <n v="0"/>
    <n v="0"/>
    <n v="0"/>
    <n v="0"/>
    <n v="0"/>
    <n v="0"/>
    <n v="0"/>
    <n v="0"/>
    <n v="0"/>
    <n v="0"/>
    <n v="0"/>
    <n v="0"/>
    <n v="0"/>
    <n v="0"/>
    <n v="0"/>
    <n v="0"/>
    <n v="0"/>
    <n v="0"/>
    <n v="0"/>
    <n v="0"/>
    <n v="0"/>
    <n v="0"/>
    <n v="0"/>
  </r>
  <r>
    <x v="26"/>
    <n v="0"/>
    <n v="7.8845620223039539E-7"/>
    <n v="0"/>
    <n v="0"/>
    <n v="0"/>
    <n v="1.9800040382182358E-7"/>
    <n v="1.4638106127684444E-7"/>
    <n v="5.2919609748667695E-7"/>
    <n v="2.3723581745567387E-8"/>
    <n v="9.3623835299008668E-7"/>
    <n v="1.1089129478847415E-6"/>
    <n v="1.6653084897289931E-6"/>
    <n v="3.9662354377187006E-6"/>
    <n v="0"/>
    <n v="0"/>
    <n v="2.1777905996409214E-7"/>
    <n v="2.1548637667113455E-7"/>
    <n v="2.7729505330581455E-7"/>
    <n v="0"/>
    <n v="0"/>
    <n v="0"/>
    <n v="4.1107080265006659E-7"/>
    <n v="4.7654926670340623E-7"/>
  </r>
  <r>
    <x v="27"/>
    <n v="2.5639658055632022E-6"/>
    <n v="0"/>
    <n v="0"/>
    <n v="2.5488056780865567E-8"/>
    <n v="0"/>
    <n v="0"/>
    <n v="0"/>
    <n v="2.4054368067576225E-8"/>
    <n v="0"/>
    <n v="2.106536294227695E-7"/>
    <n v="0"/>
    <n v="1.1406222532390364E-7"/>
    <n v="2.2535428623401708E-8"/>
    <n v="2.4498043987084274E-7"/>
    <n v="3.5229734530078606E-7"/>
    <n v="6.3155927389586724E-7"/>
    <n v="1.1205291586898997E-6"/>
    <n v="1.7064310972665511E-7"/>
    <n v="2.7459191891613246E-7"/>
    <n v="5.4402511755598137E-7"/>
    <n v="1.6587634536342542E-7"/>
    <n v="1.2948730283477096E-6"/>
    <n v="3.5273342052040992E-7"/>
  </r>
  <r>
    <x v="28"/>
    <n v="0"/>
    <n v="5.2563746815359697E-8"/>
    <n v="2.5876293565618956E-8"/>
    <n v="1.4273311797284716E-6"/>
    <n v="3.7670194882232802E-7"/>
    <n v="8.662517667204782E-7"/>
    <n v="4.3914318383053328E-7"/>
    <n v="2.1648931260818603E-7"/>
    <n v="2.1351223571010646E-7"/>
    <n v="9.3623835299008668E-8"/>
    <n v="3.2343294313304962E-7"/>
    <n v="2.7374934077736874E-7"/>
    <n v="3.8310228659782904E-7"/>
    <n v="1.0912765048792087E-6"/>
    <n v="1.8275424787478278E-6"/>
    <n v="1.1324511118132793E-6"/>
    <n v="1.2067237093583535E-6"/>
    <n v="2.6449682007631546E-6"/>
    <n v="6.1255120373598776E-7"/>
    <n v="2.0924042982922363E-6"/>
    <n v="4.6445376701759125E-6"/>
    <n v="1.932032772455313E-6"/>
    <n v="9.9437572835589148E-7"/>
  </r>
  <r>
    <x v="29"/>
    <n v="0"/>
    <n v="0"/>
    <n v="0"/>
    <n v="0"/>
    <n v="0"/>
    <n v="0"/>
    <n v="0"/>
    <n v="0"/>
    <n v="0"/>
    <n v="0"/>
    <n v="0"/>
    <n v="0"/>
    <n v="0"/>
    <n v="0"/>
    <n v="0"/>
    <n v="0"/>
    <n v="0"/>
    <n v="0"/>
    <n v="0"/>
    <n v="0"/>
    <n v="0"/>
    <n v="0"/>
    <n v="0"/>
  </r>
  <r>
    <x v="30"/>
    <n v="7.8521452795373071E-6"/>
    <n v="0"/>
    <n v="0"/>
    <n v="0"/>
    <n v="0"/>
    <n v="0"/>
    <n v="0"/>
    <n v="0"/>
    <n v="0"/>
    <n v="0"/>
    <n v="0"/>
    <n v="0"/>
    <n v="0"/>
    <n v="0"/>
    <n v="0"/>
    <n v="0"/>
    <n v="0"/>
    <n v="0"/>
    <n v="0"/>
    <n v="2.092404298292236E-8"/>
    <n v="0"/>
    <n v="0"/>
    <n v="3.5786678738728322E-7"/>
  </r>
  <r>
    <x v="31"/>
    <n v="0"/>
    <n v="0"/>
    <n v="0"/>
    <n v="0"/>
    <n v="0"/>
    <n v="4.2075085812137516E-7"/>
    <n v="0"/>
    <n v="0"/>
    <n v="9.0149610633156059E-7"/>
    <n v="0"/>
    <n v="4.3894470853771024E-7"/>
    <n v="2.6234311824497838E-6"/>
    <n v="2.028188576106154E-6"/>
    <n v="3.4297261581917985E-6"/>
    <n v="0"/>
    <n v="0"/>
    <n v="0"/>
    <n v="0"/>
    <n v="0"/>
    <n v="0"/>
    <n v="0"/>
    <n v="0"/>
    <n v="4.4738807226083557E-7"/>
  </r>
  <r>
    <x v="32"/>
    <n v="0"/>
    <n v="0"/>
    <n v="0"/>
    <n v="0"/>
    <n v="0"/>
    <n v="0"/>
    <n v="0"/>
    <n v="0"/>
    <n v="0"/>
    <n v="0"/>
    <n v="0"/>
    <n v="0"/>
    <n v="0"/>
    <n v="0"/>
    <n v="0"/>
    <n v="0"/>
    <n v="0"/>
    <n v="0"/>
    <n v="0"/>
    <n v="0"/>
    <n v="0"/>
    <n v="0"/>
    <n v="0"/>
  </r>
  <r>
    <x v="33"/>
    <n v="0"/>
    <n v="0"/>
    <n v="8.4615479959573979E-6"/>
    <n v="0"/>
    <n v="0"/>
    <n v="0"/>
    <n v="3.0983991303598737E-6"/>
    <n v="1.2917195652288433E-5"/>
    <n v="0"/>
    <n v="1.1000800647633518E-6"/>
    <n v="4.8514941469957448E-7"/>
    <n v="1.3504967478350192E-5"/>
    <n v="3.2901725790166493E-6"/>
    <n v="5.4563825243960426E-6"/>
    <n v="0"/>
    <n v="0"/>
    <n v="0"/>
    <n v="0"/>
    <n v="0"/>
    <n v="4.3605705576410198E-5"/>
    <n v="0"/>
    <n v="0"/>
    <n v="4.1781636552837146E-6"/>
  </r>
  <r>
    <x v="34"/>
    <n v="3.0206722146791477E-5"/>
    <n v="3.3246569860715006E-5"/>
    <n v="2.5850417272053338E-5"/>
    <n v="2.3296083897711127E-5"/>
    <n v="2.4510740136706142E-5"/>
    <n v="1.883478841355097E-5"/>
    <n v="1.7394949448398347E-5"/>
    <n v="1.6597513966627596E-5"/>
    <n v="2.1873142369413129E-5"/>
    <n v="3.1457608660466911E-5"/>
    <n v="2.9085862528893537E-5"/>
    <n v="3.6864911224685657E-5"/>
    <n v="4.4394794388101363E-5"/>
    <n v="3.9842727902630697E-5"/>
    <n v="4.5622506216451798E-5"/>
    <n v="5.0698965159640653E-5"/>
    <n v="4.8592177939340845E-5"/>
    <n v="3.8074743857759922E-5"/>
    <n v="3.8189399184643656E-5"/>
    <n v="3.9211656549996506E-5"/>
    <n v="2.9173502240792449E-5"/>
    <n v="3.043979293623743E-5"/>
    <n v="3.2429980740982211E-5"/>
  </r>
  <r>
    <x v="35"/>
    <n v="0"/>
    <n v="8.1473807563807527E-7"/>
    <n v="0"/>
    <n v="7.6336730058692369E-5"/>
    <n v="0"/>
    <n v="0"/>
    <n v="0"/>
    <n v="6.7352230589213428E-7"/>
    <n v="2.9085111220065615E-5"/>
    <n v="2.7581581879087955E-4"/>
    <n v="2.5567374154667573E-4"/>
    <n v="8.2124802233210622E-5"/>
    <n v="1.3321142567865219E-3"/>
    <n v="2.9748420232498019E-3"/>
    <n v="8.4110991190562679E-4"/>
    <n v="5.9279460122225883E-5"/>
    <n v="4.9479981811225923E-4"/>
    <n v="6.7062742122575458E-5"/>
    <n v="4.1463379756336003E-5"/>
    <n v="1.5944120752986839E-4"/>
    <n v="3.118267947400694E-4"/>
    <n v="3.3977057193041252E-4"/>
    <n v="3.3373793774939779E-4"/>
  </r>
  <r>
    <x v="36"/>
    <n v="0"/>
    <n v="0"/>
    <n v="0"/>
    <n v="0"/>
    <n v="0"/>
    <n v="0"/>
    <n v="0"/>
    <n v="0"/>
    <n v="0"/>
    <n v="0"/>
    <n v="0"/>
    <n v="0"/>
    <n v="0"/>
    <n v="0"/>
    <n v="0"/>
    <n v="0"/>
    <n v="0"/>
    <n v="0"/>
    <n v="0"/>
    <n v="0"/>
    <n v="0"/>
    <n v="0"/>
    <n v="0"/>
  </r>
  <r>
    <x v="37"/>
    <n v="0"/>
    <n v="0"/>
    <n v="1.3274538599162525E-5"/>
    <n v="1.0195222712346227E-7"/>
    <n v="5.022692650964373E-8"/>
    <n v="4.7025095907683103E-7"/>
    <n v="7.5630214993036291E-7"/>
    <n v="0"/>
    <n v="1.423414904734043E-7"/>
    <n v="0"/>
    <n v="2.0792117772838905E-7"/>
    <n v="6.8437335194342184E-8"/>
    <n v="1.3183225744689999E-5"/>
    <n v="0"/>
    <n v="2.2018584081299132E-6"/>
    <n v="0"/>
    <n v="5.1716730401072299E-7"/>
    <n v="1.2798233229499135E-6"/>
    <n v="2.3868374490402285E-6"/>
    <n v="0"/>
    <n v="5.7849375445494619E-6"/>
    <n v="2.4664248159003997E-7"/>
    <n v="1.8487483236436017E-6"/>
  </r>
  <r>
    <x v="38"/>
    <n v="2.9528339527402881E-4"/>
    <n v="2.4728614689285968E-4"/>
    <n v="2.1697272154771495E-4"/>
    <n v="1.3526511733605355E-4"/>
    <n v="9.3899239109778964E-5"/>
    <n v="1.1778549022350731E-4"/>
    <n v="6.9774972541962504E-5"/>
    <n v="3.7548868553486484E-5"/>
    <n v="2.9369794201012423E-5"/>
    <n v="3.4406759472385686E-6"/>
    <n v="1.0627082417228773E-6"/>
    <n v="2.4705878005157529E-5"/>
    <n v="2.228753890854429E-5"/>
    <n v="7.2380584507294445E-6"/>
    <n v="2.2018584081299129E-7"/>
    <n v="4.3555811992818429E-7"/>
    <n v="1.0774318833556728E-7"/>
    <n v="3.6261660816914213E-7"/>
    <n v="2.9571437421737341E-7"/>
    <n v="1.0462021491461181E-7"/>
    <n v="2.0734543170428177E-8"/>
    <n v="4.1107080265006656E-8"/>
    <n v="5.9250403872891399E-5"/>
  </r>
  <r>
    <x v="39"/>
    <n v="2.457133896998069E-6"/>
    <n v="1.4192211640147117E-6"/>
    <n v="1.8889694302901836E-6"/>
    <n v="8.4110587376856361E-7"/>
    <n v="4.5204233858679359E-7"/>
    <n v="1.8562537858295962E-6"/>
    <n v="2.342096980429511E-6"/>
    <n v="1.9965125496088265E-6"/>
    <n v="2.8705533912136536E-6"/>
    <n v="4.0024189590326208E-6"/>
    <n v="4.9208012062385413E-6"/>
    <n v="3.2165547541340826E-6"/>
    <n v="4.123983438082513E-6"/>
    <n v="2.2048239588375846E-6"/>
    <n v="9.9303814206659083E-6"/>
    <n v="4.9653625671813008E-6"/>
    <n v="4.5683111854280525E-6"/>
    <n v="2.7729505330581458E-6"/>
    <n v="8.9981659583286488E-6"/>
    <n v="3.9943998054398791E-5"/>
    <n v="4.1531289970367643E-5"/>
    <n v="2.1704538379923516E-5"/>
    <n v="7.6821577180189668E-6"/>
  </r>
  <r>
    <x v="40"/>
    <n v="8.2046905778022472E-4"/>
    <n v="9.718773967425931E-4"/>
    <n v="4.8220473059530926E-4"/>
    <n v="7.2279031419178572E-4"/>
    <n v="1.0814359546791393E-3"/>
    <n v="9.9188302294542533E-4"/>
    <n v="1.2332848381009604E-3"/>
    <n v="1.1073668883589392E-3"/>
    <n v="1.5399214146865246E-3"/>
    <n v="1.1096531019226755E-3"/>
    <n v="1.3421774069429131E-3"/>
    <n v="1.6772850233880031E-3"/>
    <n v="2.957820077678721E-3"/>
    <n v="2.5449904350727894E-3"/>
    <n v="2.69009849154864E-3"/>
    <n v="2.0102313909045491E-3"/>
    <n v="3.4467045948547975E-3"/>
    <n v="2.6217180770628976E-3"/>
    <n v="1.8979370986377051E-3"/>
    <n v="1.8349548734303595E-3"/>
    <n v="1.7314380274466052E-3"/>
    <n v="1.4006004387893069E-3"/>
    <n v="1.6462201207164027E-3"/>
  </r>
  <r>
    <x v="41"/>
    <n v="3.9527806169099367E-6"/>
    <n v="2.6045336547010728E-5"/>
    <n v="2.5876293565618955E-5"/>
    <n v="1.2591100049747589E-5"/>
    <n v="9.1413006247551593E-6"/>
    <n v="3.7867577230923761E-6"/>
    <n v="1.8053664224144145E-6"/>
    <n v="2.5257086470955038E-6"/>
    <n v="1.5277986644145395E-5"/>
    <n v="2.7619031413207557E-6"/>
    <n v="4.8745965000766771E-6"/>
    <n v="3.3306169794579863E-6"/>
    <n v="2.9746765782890255E-6"/>
    <n v="3.6301646999043063E-6"/>
    <n v="6.561538056227141E-6"/>
    <n v="2.3955696596050138E-6"/>
    <n v="1.9609260277073244E-6"/>
    <n v="3.2208886960906156E-6"/>
    <n v="2.7036742785588428E-6"/>
    <n v="4.6032894562429195E-7"/>
    <n v="2.2600652055766715E-6"/>
    <n v="8.2214160530013318E-7"/>
    <n v="6.3163509642967662E-6"/>
  </r>
  <r>
    <x v="42"/>
    <n v="8.012393142385007E-8"/>
    <n v="2.6281873407679849E-8"/>
    <n v="0"/>
    <n v="0"/>
    <n v="0"/>
    <n v="0"/>
    <n v="0"/>
    <n v="0"/>
    <n v="0"/>
    <n v="0"/>
    <n v="6.9307059242796345E-8"/>
    <n v="9.1249780259122912E-8"/>
    <n v="0"/>
    <n v="2.0043854171250769E-7"/>
    <n v="0"/>
    <n v="6.5333717989227651E-8"/>
    <n v="1.2929182600268075E-7"/>
    <n v="5.1192932917996539E-7"/>
    <n v="0"/>
    <n v="2.092404298292236E-8"/>
    <n v="6.2203629511284542E-8"/>
    <n v="0"/>
    <n v="5.7140169623274429E-8"/>
  </r>
  <r>
    <x v="43"/>
    <n v="0"/>
    <n v="1.5769124044607908E-7"/>
    <n v="0"/>
    <n v="9.1757004411116035E-7"/>
    <n v="5.2738272835125921E-7"/>
    <n v="3.9600080764364717E-7"/>
    <n v="4.3914318383053328E-7"/>
    <n v="5.532504655542532E-7"/>
    <n v="3.5656543363587779E-5"/>
    <n v="3.9415634660882646E-5"/>
    <n v="2.7930744874846928E-5"/>
    <n v="5.2787997879902605E-5"/>
    <n v="3.9594748091316799E-5"/>
    <n v="4.316109931542666E-5"/>
    <n v="8.1777021277944968E-5"/>
    <n v="6.2851036705636996E-5"/>
    <n v="6.0249990917249221E-5"/>
    <n v="4.6692220898956007E-5"/>
    <n v="4.1019808195009941E-5"/>
    <n v="4.7058172668592392E-5"/>
    <n v="3.1868992852948111E-5"/>
    <n v="4.0654902382091583E-5"/>
    <n v="2.9714088752469523E-5"/>
  </r>
  <r>
    <x v="44"/>
    <n v="6.6769942853208388E-7"/>
    <n v="0"/>
    <n v="0"/>
    <n v="0"/>
    <n v="0"/>
    <n v="1.7325035334409565E-7"/>
    <n v="2.9276212255368887E-7"/>
    <n v="2.4054368067576225E-8"/>
    <n v="5.2666351475159593E-6"/>
    <n v="9.3623835299008663E-6"/>
    <n v="5.2211317962906581E-6"/>
    <n v="8.2124802233210626E-7"/>
    <n v="7.887400018190598E-7"/>
    <n v="0"/>
    <n v="3.8532522142273476E-6"/>
    <n v="5.4444764991023037E-7"/>
    <n v="1.4868559990308285E-6"/>
    <n v="8.5321554863327562E-7"/>
    <n v="1.7320413347017587E-6"/>
    <n v="8.9973384826566151E-7"/>
    <n v="6.2203629511284542E-8"/>
    <n v="1.2332124079501998E-7"/>
    <n v="1.4624080107014318E-6"/>
  </r>
  <r>
    <x v="45"/>
    <n v="1.3113616776370128E-5"/>
    <n v="0"/>
    <n v="0"/>
    <n v="6.8817753308337023E-7"/>
    <n v="0"/>
    <n v="0"/>
    <n v="2.4396843546140738E-8"/>
    <n v="0"/>
    <n v="0"/>
    <n v="0"/>
    <n v="6.2376353318516715E-7"/>
    <n v="4.7906134636039533E-7"/>
    <n v="7.2113371594885465E-7"/>
    <n v="9.3537986132503595E-7"/>
    <n v="1.0348734518210591E-6"/>
    <n v="1.0888952998204607E-7"/>
    <n v="3.4477820267381528E-7"/>
    <n v="1.5784487649715598E-6"/>
    <n v="0"/>
    <n v="0"/>
    <n v="0"/>
    <n v="2.7747279178879495E-6"/>
    <n v="1.0194203398707055E-6"/>
  </r>
  <r>
    <x v="46"/>
    <n v="0"/>
    <n v="0"/>
    <n v="1.9924746045526595E-6"/>
    <n v="0"/>
    <n v="0"/>
    <n v="2.4750050477727948E-8"/>
    <n v="9.7587374184562953E-8"/>
    <n v="0"/>
    <n v="0"/>
    <n v="0"/>
    <n v="5.0825176778050658E-7"/>
    <n v="1.0949973631094749E-6"/>
    <n v="1.3746611460275042E-6"/>
    <n v="5.2559439826835357E-6"/>
    <n v="2.5981929215932975E-6"/>
    <n v="6.5333717989227651E-7"/>
    <n v="0"/>
    <n v="3.3488710283856068E-6"/>
    <n v="1.0350003097608069E-6"/>
    <n v="6.2772128948767086E-8"/>
    <n v="1.0491678844236659E-5"/>
    <n v="2.3842106553703861E-6"/>
    <n v="1.4055786071365353E-6"/>
  </r>
  <r>
    <x v="47"/>
    <n v="2.857753554117319E-6"/>
    <n v="0"/>
    <n v="4.3989699061552222E-7"/>
    <n v="8.1561781698769813E-7"/>
    <n v="1.7328289645827089E-6"/>
    <n v="2.2275045429955155E-7"/>
    <n v="1.219842177307037E-7"/>
    <n v="6.0135920168940561E-7"/>
    <n v="0"/>
    <n v="0"/>
    <n v="0"/>
    <n v="8.4406046739688698E-7"/>
    <n v="6.3099200145524788E-7"/>
    <n v="0"/>
    <n v="0"/>
    <n v="0"/>
    <n v="0"/>
    <n v="0"/>
    <n v="2.154490440726578E-6"/>
    <n v="0"/>
    <n v="0"/>
    <n v="0"/>
    <n v="4.7371518680007364E-7"/>
  </r>
  <r>
    <x v="48"/>
    <n v="1.6024786284770014E-7"/>
    <n v="0"/>
    <n v="6.1585578686173115E-6"/>
    <n v="1.6159427999068768E-5"/>
    <n v="1.5444779901715447E-5"/>
    <n v="2.7472556030278025E-6"/>
    <n v="5.1721308317818365E-6"/>
    <n v="2.0205669176764027E-6"/>
    <n v="4.4600333681666685E-6"/>
    <n v="3.0427746472177814E-7"/>
    <n v="0"/>
    <n v="0"/>
    <n v="0"/>
    <n v="3.1179328710834533E-7"/>
    <n v="4.1835309754468347E-7"/>
    <n v="1.6159206249335636E-5"/>
    <n v="3.2495345602007095E-5"/>
    <n v="1.1241114853243406E-5"/>
    <n v="7.2027572577231672E-6"/>
    <n v="4.2266566825503172E-6"/>
    <n v="4.8933521882210504E-6"/>
    <n v="5.0561708725958193E-6"/>
    <n v="6.1196376321796929E-6"/>
  </r>
  <r>
    <x v="49"/>
    <n v="0"/>
    <n v="0"/>
    <n v="0"/>
    <n v="0"/>
    <n v="0"/>
    <n v="0"/>
    <n v="0"/>
    <n v="0"/>
    <n v="0"/>
    <n v="0"/>
    <n v="0"/>
    <n v="0"/>
    <n v="0"/>
    <n v="0"/>
    <n v="0"/>
    <n v="0"/>
    <n v="0"/>
    <n v="0"/>
    <n v="0"/>
    <n v="0"/>
    <n v="0"/>
    <n v="0"/>
    <n v="0"/>
  </r>
  <r>
    <x v="50"/>
    <n v="2.4037179427155021E-7"/>
    <n v="0"/>
    <n v="0"/>
    <n v="1.6388820510096559E-5"/>
    <n v="3.5158848556750614E-6"/>
    <n v="4.4550090859910309E-7"/>
    <n v="6.8311161929194068E-7"/>
    <n v="0"/>
    <n v="0"/>
    <n v="0"/>
    <n v="0"/>
    <n v="0"/>
    <n v="0"/>
    <n v="0"/>
    <n v="0"/>
    <n v="0"/>
    <n v="2.1548637667113455E-8"/>
    <n v="6.1858127275912483E-7"/>
    <n v="0"/>
    <n v="0"/>
    <n v="0"/>
    <n v="0"/>
    <n v="9.9608270901638431E-7"/>
  </r>
  <r>
    <x v="51"/>
    <n v="1.3888148113467346E-6"/>
    <n v="9.7242931608415425E-7"/>
    <n v="3.0016500536117987E-6"/>
    <n v="0"/>
    <n v="4.2441752900648953E-6"/>
    <n v="2.1285043410846038E-6"/>
    <n v="1.2930327079454591E-6"/>
    <n v="0"/>
    <n v="1.423414904734043E-7"/>
    <n v="9.8305027063959096E-7"/>
    <n v="2.1254164834457547E-6"/>
    <n v="0"/>
    <n v="0"/>
    <n v="3.4074552091126308E-6"/>
    <n v="0"/>
    <n v="2.1777905996409217E-8"/>
    <n v="4.3097275334226911E-7"/>
    <n v="0"/>
    <n v="0"/>
    <n v="2.092404298292236E-8"/>
    <n v="9.7452352901012444E-7"/>
    <n v="1.2332124079501998E-7"/>
    <n v="9.6629042936071711E-7"/>
  </r>
  <r>
    <x v="52"/>
    <n v="4.0061965711925035E-7"/>
    <n v="3.2589523025523011E-6"/>
    <n v="1.4749487332402805E-6"/>
    <n v="2.3449012238396321E-6"/>
    <n v="9.3170948675389131E-6"/>
    <n v="5.3707609536669652E-6"/>
    <n v="3.3911612529135626E-6"/>
    <n v="2.5738173832306563E-6"/>
    <n v="2.7044883189946821E-6"/>
    <n v="4.4471321767029114E-7"/>
    <n v="6.3300447441754003E-6"/>
    <n v="1.8021831601176776E-6"/>
    <n v="9.6902343080627354E-7"/>
    <n v="4.0310417833293218E-6"/>
    <n v="1.6293752220161357E-6"/>
    <n v="5.3138090631238483E-6"/>
    <n v="4.6976030114307338E-6"/>
    <n v="3.6261660816914213E-7"/>
    <n v="3.8865317754283367E-6"/>
    <n v="3.138606447438354E-6"/>
    <n v="2.1356579465541026E-6"/>
    <n v="1.2434891780164515E-5"/>
    <n v="3.54603831288729E-6"/>
  </r>
  <r>
    <x v="53"/>
    <n v="3.2049572569540028E-7"/>
    <n v="0"/>
    <n v="0"/>
    <n v="1.0195222712346227E-7"/>
    <n v="1.7579424278375307E-7"/>
    <n v="7.6725156480956646E-7"/>
    <n v="0"/>
    <n v="2.4054368067576225E-8"/>
    <n v="4.7447163491134773E-8"/>
    <n v="3.0427746472177814E-7"/>
    <n v="1.7788811872317731E-6"/>
    <n v="3.4218667597171093E-7"/>
    <n v="2.0281885761061538E-7"/>
    <n v="1.1335913081296269E-5"/>
    <n v="2.6422300897558955E-7"/>
    <n v="1.306674359784553E-7"/>
    <n v="2.585836520053615E-7"/>
    <n v="8.3188515991744371E-7"/>
    <n v="5.2806138253102398E-7"/>
    <n v="3.4106190062163451E-6"/>
    <n v="2.343003378258384E-6"/>
    <n v="1.7264973711302796E-6"/>
    <n v="1.131573316082542E-6"/>
  </r>
  <r>
    <x v="54"/>
    <n v="1.0095615359405109E-5"/>
    <n v="8.0159713893423532E-6"/>
    <n v="6.1068052814860738E-6"/>
    <n v="4.8172427315835916E-6"/>
    <n v="4.5706503123775796E-6"/>
    <n v="3.5640072687928247E-6"/>
    <n v="5.0257497705049916E-6"/>
    <n v="4.3057318840961443E-6"/>
    <n v="3.9381145697641858E-6"/>
    <n v="5.2663407355692374E-6"/>
    <n v="5.8911000356376901E-6"/>
    <n v="9.8093513778557131E-6"/>
    <n v="1.0478974309881794E-5"/>
    <n v="9.3315276641711912E-6"/>
    <n v="1.0899199120243069E-5"/>
    <n v="9.2773879544703265E-6"/>
    <n v="1.0343346080214459E-5"/>
    <n v="1.2670250897204143E-5"/>
    <n v="1.5461637280508383E-5"/>
    <n v="1.435389348628474E-5"/>
    <n v="8.8329153906024038E-6"/>
    <n v="8.7558080964464175E-6"/>
    <n v="8.2641645907473838E-6"/>
  </r>
  <r>
    <x v="55"/>
    <n v="5.8757549710823381E-7"/>
    <n v="5.2563746815359689E-7"/>
    <n v="6.469073391404739E-7"/>
    <n v="1.0195222712346227E-7"/>
    <n v="1.7579424278375307E-7"/>
    <n v="1.4602529781859491E-6"/>
    <n v="6.8311161929194068E-6"/>
    <n v="8.5152462959219836E-6"/>
    <n v="1.0390928804558515E-5"/>
    <n v="0"/>
    <n v="2.3102353080932116E-8"/>
    <n v="0"/>
    <n v="1.1267714311700855E-7"/>
    <n v="0"/>
    <n v="2.2018584081299129E-8"/>
    <n v="2.1777905996409217E-8"/>
    <n v="4.8484434751005279E-6"/>
    <n v="3.2635494735222792E-6"/>
    <n v="1.056122765062048E-6"/>
    <n v="0"/>
    <n v="0"/>
    <n v="0"/>
    <n v="1.7537773975389034E-6"/>
  </r>
  <r>
    <x v="56"/>
    <n v="4.5403561140181705E-7"/>
    <n v="0"/>
    <n v="2.5876293565618956E-8"/>
    <n v="1.0271686882688823E-5"/>
    <n v="1.5846595313792596E-5"/>
    <n v="1.2226524935997607E-5"/>
    <n v="2.0054205394927688E-5"/>
    <n v="7.4568541009486295E-7"/>
    <n v="1.0224863732339543E-5"/>
    <n v="6.8813518944771371E-6"/>
    <n v="1.6957127161404172E-5"/>
    <n v="6.6384215138511921E-6"/>
    <n v="1.3093084030196392E-5"/>
    <n v="1.3830259378163031E-5"/>
    <n v="1.7835053105852296E-6"/>
    <n v="8.2538263726390923E-6"/>
    <n v="3.7925602294119684E-6"/>
    <n v="8.105547712016118E-7"/>
    <n v="2.7881640997638066E-6"/>
    <n v="9.7924521160076642E-6"/>
    <n v="3.835890486529213E-6"/>
    <n v="5.7960983173659386E-6"/>
    <n v="7.4592167843820453E-6"/>
  </r>
  <r>
    <x v="57"/>
    <n v="5.3415954282566716E-8"/>
    <n v="0"/>
    <n v="0"/>
    <n v="0"/>
    <n v="0"/>
    <n v="0"/>
    <n v="0"/>
    <n v="0"/>
    <n v="0"/>
    <n v="0"/>
    <n v="0"/>
    <n v="0"/>
    <n v="0"/>
    <n v="2.2270949079167522E-8"/>
    <n v="0"/>
    <n v="0"/>
    <n v="0"/>
    <n v="2.559646645899827E-7"/>
    <n v="0"/>
    <n v="0"/>
    <n v="0"/>
    <n v="2.0553540132503328E-8"/>
    <n v="1.6009323094737282E-8"/>
  </r>
  <r>
    <x v="58"/>
    <n v="2.7103255202974352E-4"/>
    <n v="2.7595967078063838E-4"/>
    <n v="2.0048952254641565E-4"/>
    <n v="1.5382042267252368E-4"/>
    <n v="1.2375914691976217E-4"/>
    <n v="1.1922099315121554E-4"/>
    <n v="1.1571422893934552E-4"/>
    <n v="1.3650853878349509E-4"/>
    <n v="1.7828271681793889E-4"/>
    <n v="9.1166209622409696E-5"/>
    <n v="6.1752589785331549E-5"/>
    <n v="5.1921124967440936E-5"/>
    <n v="7.3375355597795968E-5"/>
    <n v="7.1690185085840249E-5"/>
    <n v="1.1672051421496669E-4"/>
    <n v="1.0538328711662419E-4"/>
    <n v="9.9253025094724577E-5"/>
    <n v="5.2664729739388934E-5"/>
    <n v="5.3735526286357003E-5"/>
    <n v="5.6850624784600053E-5"/>
    <n v="3.9872526516733391E-5"/>
    <n v="3.3502270415980426E-5"/>
    <n v="1.1284889826678508E-4"/>
  </r>
  <r>
    <x v="59"/>
    <n v="3.2049572569540028E-7"/>
    <n v="0"/>
    <n v="0"/>
    <n v="5.0976113561731133E-8"/>
    <n v="2.6118001785014741E-6"/>
    <n v="4.4797591364687589E-6"/>
    <n v="5.3429087366048218E-6"/>
    <n v="3.4397746336634003E-6"/>
    <n v="8.7777252458599322E-7"/>
    <n v="2.5278435530732341E-6"/>
    <n v="3.6501717867872745E-6"/>
    <n v="8.6687291246166763E-6"/>
    <n v="7.3690851598523586E-6"/>
    <n v="1.403069791987554E-6"/>
    <n v="1.1009292040649564E-7"/>
    <n v="1.7422324797127374E-7"/>
    <n v="3.6632684034092875E-7"/>
    <n v="8.5321554863327556E-8"/>
    <n v="4.2244910602481919E-8"/>
    <n v="1.4646830088045654E-7"/>
    <n v="0"/>
    <n v="0"/>
    <n v="1.8939574654756198E-6"/>
  </r>
  <r>
    <x v="60"/>
    <n v="2.4037179427155021E-7"/>
    <n v="0"/>
    <n v="7.7628880696856866E-8"/>
    <n v="5.0976113561731133E-8"/>
    <n v="2.5113463254821865E-8"/>
    <n v="2.4750050477727951E-7"/>
    <n v="1.5370011434068664E-6"/>
    <n v="3.3676115294606714E-7"/>
    <n v="2.3723581745567386E-7"/>
    <n v="1.3575456118356256E-6"/>
    <n v="7.6237765167075992E-7"/>
    <n v="1.8249956051824582E-7"/>
    <n v="3.1549600072762394E-7"/>
    <n v="2.24936585699592E-6"/>
    <n v="6.1652035427637561E-7"/>
    <n v="1.1542290178096883E-6"/>
    <n v="1.7669882887033034E-6"/>
    <n v="3.3275406396697748E-6"/>
    <n v="1.0736544029620779E-4"/>
    <n v="8.5788576229981683E-7"/>
    <n v="1.2855416765665471E-6"/>
    <n v="1.808711531660293E-6"/>
    <n v="5.718305959968755E-6"/>
  </r>
  <r>
    <x v="61"/>
    <n v="0"/>
    <n v="0"/>
    <n v="0"/>
    <n v="5.0976113561731133E-8"/>
    <n v="7.5340389764465598E-8"/>
    <n v="1.9800040382182358E-7"/>
    <n v="0"/>
    <n v="0"/>
    <n v="4.7447163491134773E-8"/>
    <n v="1.1702979412376083E-7"/>
    <n v="0"/>
    <n v="0"/>
    <n v="0"/>
    <n v="0"/>
    <n v="6.6055752243897386E-8"/>
    <n v="4.3555811992818434E-8"/>
    <n v="2.1548637667113455E-8"/>
    <n v="4.2660777431663778E-8"/>
    <n v="8.4489821204963838E-8"/>
    <n v="1.8831638684630124E-7"/>
    <n v="4.3542540657899174E-7"/>
    <n v="1.0482305467576697E-6"/>
    <n v="1.0995804570392435E-7"/>
  </r>
  <r>
    <x v="62"/>
    <n v="0"/>
    <n v="0"/>
    <n v="0"/>
    <n v="0"/>
    <n v="0"/>
    <n v="0"/>
    <n v="0"/>
    <n v="0"/>
    <n v="0"/>
    <n v="0"/>
    <n v="0"/>
    <n v="0"/>
    <n v="0"/>
    <n v="0"/>
    <n v="0"/>
    <n v="0"/>
    <n v="0"/>
    <n v="0"/>
    <n v="0"/>
    <n v="0"/>
    <n v="0"/>
    <n v="0"/>
    <n v="0"/>
  </r>
  <r>
    <x v="63"/>
    <n v="0"/>
    <n v="0"/>
    <n v="0"/>
    <n v="0"/>
    <n v="0"/>
    <n v="0"/>
    <n v="1.219842177307037E-7"/>
    <n v="0"/>
    <n v="2.6095939920124123E-7"/>
    <n v="1.4043575294851299E-6"/>
    <n v="8.3168471091355619E-7"/>
    <n v="1.5512462644050895E-6"/>
    <n v="1.081700573923282E-6"/>
    <n v="1.2694440975125488E-6"/>
    <n v="7.9266902692676864E-7"/>
    <n v="8.4933833385995941E-7"/>
    <n v="0"/>
    <n v="3.1995583073747837E-7"/>
    <n v="0"/>
    <n v="0"/>
    <n v="0"/>
    <n v="0"/>
    <n v="3.8560636294071628E-7"/>
  </r>
  <r>
    <x v="64"/>
    <n v="0"/>
    <n v="0"/>
    <n v="0"/>
    <n v="2.5488056780865564E-7"/>
    <n v="4.2190618268100737E-6"/>
    <n v="5.024260246978774E-6"/>
    <n v="0"/>
    <n v="0"/>
    <n v="3.3213014443794339E-7"/>
    <n v="1.0766741059385997E-5"/>
    <n v="1.0003318884043607E-5"/>
    <n v="1.0037475828503521E-6"/>
    <n v="3.8310228659782904E-7"/>
    <n v="0"/>
    <n v="0"/>
    <n v="3.1577963694793363E-6"/>
    <n v="1.9393773900402111E-7"/>
    <n v="6.0791607840120891E-6"/>
    <n v="9.0192884136298888E-5"/>
    <n v="7.3799099600767171E-5"/>
    <n v="7.881199859079751E-5"/>
    <n v="3.1734665964585139E-5"/>
    <n v="1.4361672081084425E-5"/>
  </r>
  <r>
    <x v="65"/>
    <n v="0"/>
    <n v="4.3365091122671744E-6"/>
    <n v="1.4024951112565474E-5"/>
    <n v="2.5691961235112491E-5"/>
    <n v="0"/>
    <n v="1.5345031296191329E-6"/>
    <n v="9.2708005475334808E-7"/>
    <n v="1.5394795563248784E-6"/>
    <n v="7.4966518315992936E-6"/>
    <n v="3.8151712884346028E-6"/>
    <n v="5.5676670925046399E-6"/>
    <n v="5.7487361563247439E-6"/>
    <n v="1.6991713182044888E-5"/>
    <n v="5.9218453601506441E-5"/>
    <n v="4.6503249579703765E-5"/>
    <n v="4.6212716524380353E-5"/>
    <n v="4.4153158579915471E-5"/>
    <n v="3.6922902867105003E-5"/>
    <n v="4.3301033367543969E-5"/>
    <n v="4.262227555621285E-5"/>
    <n v="3.9229755678450113E-5"/>
    <n v="3.4427179721943078E-5"/>
    <n v="2.1830234055832349E-5"/>
  </r>
  <r>
    <x v="66"/>
    <n v="2.1003153223905232E-4"/>
    <n v="2.6323924405132133E-4"/>
    <n v="2.7208922684248332E-4"/>
    <n v="2.8082740961157679E-4"/>
    <n v="2.5070770367288669E-4"/>
    <n v="2.2307220495576202E-4"/>
    <n v="1.8819725111492966E-4"/>
    <n v="1.7095439385626424E-4"/>
    <n v="1.5795160726198766E-4"/>
    <n v="1.442977361545971E-4"/>
    <n v="1.4244910909702742E-4"/>
    <n v="1.5097276143871886E-4"/>
    <n v="1.2534205400336029E-4"/>
    <n v="1.1961726750420877E-4"/>
    <n v="1.3913543280972919E-4"/>
    <n v="1.0679885100639079E-4"/>
    <n v="1.9178287523730975E-6"/>
    <n v="1.5187236765672306E-5"/>
    <n v="3.5908174012109632E-6"/>
    <n v="3.7454036939431025E-6"/>
    <n v="1.0367271585214089E-7"/>
    <n v="1.3215926305199641E-5"/>
    <n v="1.3561112142066129E-4"/>
  </r>
  <r>
    <x v="67"/>
    <n v="0"/>
    <n v="0"/>
    <n v="0"/>
    <n v="0"/>
    <n v="0"/>
    <n v="0"/>
    <n v="7.3190530638422218E-8"/>
    <n v="0"/>
    <n v="0"/>
    <n v="0"/>
    <n v="0"/>
    <n v="0"/>
    <n v="0"/>
    <n v="0"/>
    <n v="0"/>
    <n v="0"/>
    <n v="0"/>
    <n v="0"/>
    <n v="0"/>
    <n v="2.092404298292236E-8"/>
    <n v="2.6954906121556635E-7"/>
    <n v="1.0276770066251665E-7"/>
    <n v="2.1201424340883071E-8"/>
  </r>
  <r>
    <x v="68"/>
    <n v="8.9738803194712079E-6"/>
    <n v="8.1473807563807527E-7"/>
    <n v="0"/>
    <n v="1.5037953500710684E-6"/>
    <n v="0"/>
    <n v="7.1775146385411048E-7"/>
    <n v="7.3190530638422218E-8"/>
    <n v="0"/>
    <n v="7.117074523670215E-8"/>
    <n v="7.0217876474256501E-8"/>
    <n v="2.3102353080932116E-8"/>
    <n v="3.6499912103649165E-7"/>
    <n v="0"/>
    <n v="0"/>
    <n v="0"/>
    <n v="0"/>
    <n v="2.1548637667113455E-8"/>
    <n v="0"/>
    <n v="0"/>
    <n v="0"/>
    <n v="0"/>
    <n v="0"/>
    <n v="5.7429065787129E-7"/>
  </r>
  <r>
    <x v="69"/>
    <n v="0"/>
    <n v="0"/>
    <n v="0"/>
    <n v="0"/>
    <n v="2.5113463254821865E-8"/>
    <n v="2.4750050477727948E-8"/>
    <n v="0"/>
    <n v="0"/>
    <n v="7.117074523670215E-8"/>
    <n v="0"/>
    <n v="3.92740002375846E-7"/>
    <n v="0"/>
    <n v="0"/>
    <n v="0"/>
    <n v="0"/>
    <n v="0"/>
    <n v="0"/>
    <n v="0"/>
    <n v="0"/>
    <n v="0"/>
    <n v="0"/>
    <n v="0"/>
    <n v="2.3353375515686269E-8"/>
  </r>
  <r>
    <x v="70"/>
    <n v="2.4037179427155021E-7"/>
    <n v="5.2563746815359697E-8"/>
    <n v="6.2103104557485493E-7"/>
    <n v="0"/>
    <n v="1.506807795289312E-7"/>
    <n v="5.197510600322869E-7"/>
    <n v="1.7077790482298517E-7"/>
    <n v="4.3297862521637207E-7"/>
    <n v="1.660650722189717E-7"/>
    <n v="3.8619832060841077E-6"/>
    <n v="2.1023141303648226E-6"/>
    <n v="5.4293619254178133E-6"/>
    <n v="3.1549600072762394E-7"/>
    <n v="2.8952233802917777E-7"/>
    <n v="7.0459469060157212E-7"/>
    <n v="3.0489068394972904E-7"/>
    <n v="1.5084046366979419E-7"/>
    <n v="8.5321554863327556E-8"/>
    <n v="3.675307222415927E-6"/>
    <n v="0"/>
    <n v="0"/>
    <n v="1.8498186119252996E-7"/>
    <n v="8.8449245935444266E-7"/>
  </r>
  <r>
    <x v="71"/>
    <n v="1.6024786284770014E-7"/>
    <n v="2.3653686066911862E-7"/>
    <n v="4.140206970499033E-7"/>
    <n v="0"/>
    <n v="5.022692650964373E-8"/>
    <n v="0"/>
    <n v="6.5871477574579987E-7"/>
    <n v="0"/>
    <n v="1.423414904734043E-7"/>
    <n v="6.0855492944355629E-7"/>
    <n v="2.3102353080932116E-8"/>
    <n v="3.4218667597171093E-7"/>
    <n v="1.3521257174041025E-7"/>
    <n v="0"/>
    <n v="1.9816725673169216E-7"/>
    <n v="8.7111623985636868E-8"/>
    <n v="8.6194550668453819E-8"/>
    <n v="8.5321554863327556E-8"/>
    <n v="5.7030629313350587E-7"/>
    <n v="1.6739234386337888E-7"/>
    <n v="5.8471411740607466E-6"/>
    <n v="1.0276770066251665E-7"/>
    <n v="4.5070671097733808E-7"/>
  </r>
  <r>
    <x v="72"/>
    <n v="0"/>
    <n v="0"/>
    <n v="0"/>
    <n v="0"/>
    <n v="0"/>
    <n v="8.9100181719820618E-7"/>
    <n v="0"/>
    <n v="1.0343378269057776E-6"/>
    <n v="2.7282119007402492E-6"/>
    <n v="1.2873277353613691E-6"/>
    <n v="9.2409412323728465E-8"/>
    <n v="4.9731130241221986E-6"/>
    <n v="4.2817314384463248E-7"/>
    <n v="3.6301646999043063E-6"/>
    <n v="8.1468761100806784E-7"/>
    <n v="9.5822786384200554E-7"/>
    <n v="1.5945991873663958E-6"/>
    <n v="1.0451890470757626E-6"/>
    <n v="2.5346946361489151E-7"/>
    <n v="0"/>
    <n v="8.2938172681712709E-8"/>
    <n v="1.4593013494077363E-6"/>
    <n v="9.6696146615441093E-7"/>
  </r>
  <r>
    <x v="73"/>
    <n v="2.5906737827044854E-6"/>
    <n v="5.7820121496895666E-7"/>
    <n v="8.0216510053418763E-7"/>
    <n v="6.6268947630250465E-7"/>
    <n v="7.2829043438983411E-7"/>
    <n v="1.6830034324855006E-6"/>
    <n v="6.0992108865351845E-7"/>
    <n v="6.4946793782455803E-7"/>
    <n v="1.8978865396453909E-7"/>
    <n v="7.0217876474256501E-8"/>
    <n v="2.5412588389025329E-7"/>
    <n v="2.2812445064780728E-8"/>
    <n v="6.7606285870205121E-7"/>
    <n v="1.3807988429083863E-6"/>
    <n v="0"/>
    <n v="1.7422324797127374E-7"/>
    <n v="2.585836520053615E-7"/>
    <n v="4.2660777431663781E-7"/>
    <n v="1.6897964240992768E-7"/>
    <n v="1.0462021491461181E-7"/>
    <n v="2.6954906121556635E-7"/>
    <n v="1.9936933928528231E-6"/>
    <n v="6.4974890975245522E-7"/>
  </r>
  <r>
    <x v="74"/>
    <n v="0"/>
    <n v="0"/>
    <n v="0"/>
    <n v="0"/>
    <n v="0"/>
    <n v="0"/>
    <n v="0"/>
    <n v="0"/>
    <n v="0"/>
    <n v="4.6811917649504334E-8"/>
    <n v="0"/>
    <n v="4.5624890129561456E-8"/>
    <n v="9.0141714493606831E-8"/>
    <n v="4.1423965287251589E-6"/>
    <n v="0"/>
    <n v="0"/>
    <n v="0"/>
    <n v="7.2523321633828427E-7"/>
    <n v="0"/>
    <n v="2.1761004702239255E-6"/>
    <n v="0"/>
    <n v="0"/>
    <n v="3.2846857898000188E-7"/>
  </r>
  <r>
    <x v="75"/>
    <n v="0"/>
    <n v="0"/>
    <n v="0"/>
    <n v="0"/>
    <n v="0"/>
    <n v="0"/>
    <n v="0"/>
    <n v="0"/>
    <n v="0"/>
    <n v="0"/>
    <n v="0"/>
    <n v="0"/>
    <n v="0"/>
    <n v="0"/>
    <n v="0"/>
    <n v="0"/>
    <n v="0"/>
    <n v="0"/>
    <n v="0"/>
    <n v="0"/>
    <n v="0"/>
    <n v="0"/>
    <n v="0"/>
  </r>
  <r>
    <x v="76"/>
    <n v="0"/>
    <n v="0"/>
    <n v="0"/>
    <n v="0"/>
    <n v="0"/>
    <n v="0"/>
    <n v="1.4638106127684444E-7"/>
    <n v="0"/>
    <n v="0"/>
    <n v="2.3405958824752167E-8"/>
    <n v="0"/>
    <n v="0"/>
    <n v="0"/>
    <n v="0"/>
    <n v="0"/>
    <n v="0"/>
    <n v="0"/>
    <n v="0"/>
    <n v="0"/>
    <n v="0"/>
    <n v="0"/>
    <n v="0"/>
    <n v="7.7175918227998462E-9"/>
  </r>
  <r>
    <x v="77"/>
    <n v="0"/>
    <n v="0"/>
    <n v="0"/>
    <n v="0"/>
    <n v="0"/>
    <n v="0"/>
    <n v="0"/>
    <n v="0"/>
    <n v="0"/>
    <n v="0"/>
    <n v="0"/>
    <n v="0"/>
    <n v="0"/>
    <n v="0"/>
    <n v="0"/>
    <n v="0"/>
    <n v="0"/>
    <n v="0"/>
    <n v="0"/>
    <n v="0"/>
    <n v="0"/>
    <n v="0"/>
    <n v="0"/>
  </r>
  <r>
    <x v="78"/>
    <n v="2.0885638124483583E-5"/>
    <n v="9.9871118949183423E-7"/>
    <n v="3.2086604021367505E-6"/>
    <n v="0"/>
    <n v="0"/>
    <n v="0"/>
    <n v="0"/>
    <n v="0"/>
    <n v="3.2975778626338665E-6"/>
    <n v="7.0217876474256495E-7"/>
    <n v="0"/>
    <n v="2.030307610765485E-6"/>
    <n v="9.2395257355947E-7"/>
    <n v="7.7948321777086331E-7"/>
    <n v="9.0276194733326436E-7"/>
    <n v="0"/>
    <n v="0"/>
    <n v="4.2660777431663778E-8"/>
    <n v="0"/>
    <n v="2.5108851579506834E-7"/>
    <n v="0"/>
    <n v="0"/>
    <n v="1.5465009539156554E-6"/>
  </r>
  <r>
    <x v="79"/>
    <n v="0"/>
    <n v="4.2050997452287758E-7"/>
    <n v="1.0609280361903771E-6"/>
    <n v="2.5488056780865567E-8"/>
    <n v="0"/>
    <n v="5.197510600322869E-7"/>
    <n v="0"/>
    <n v="0"/>
    <n v="4.7447163491134773E-8"/>
    <n v="0"/>
    <n v="2.1023141303648226E-6"/>
    <n v="5.931235716842989E-7"/>
    <n v="0"/>
    <n v="8.908379631667009E-8"/>
    <n v="2.2018584081299129E-8"/>
    <n v="1.9600115396768293E-7"/>
    <n v="2.3703501433824803E-7"/>
    <n v="1.2051669624445018E-5"/>
    <n v="1.5250412727495973E-5"/>
    <n v="1.8392233781988755E-5"/>
    <n v="7.6925155162288552E-6"/>
    <n v="9.9890205043966175E-6"/>
    <n v="3.1222523952875354E-6"/>
  </r>
  <r>
    <x v="80"/>
    <n v="7.6117734852657566E-6"/>
    <n v="0"/>
    <n v="0"/>
    <n v="4.842730788364457E-7"/>
    <n v="0"/>
    <n v="1.2375025238863975E-7"/>
    <n v="5.1233371446895551E-7"/>
    <n v="0"/>
    <n v="0"/>
    <n v="0"/>
    <n v="0"/>
    <n v="4.5624890129561455E-6"/>
    <n v="9.0141714493606839E-7"/>
    <n v="2.4943462968667627E-6"/>
    <n v="0"/>
    <n v="0"/>
    <n v="3.6848170410764008E-6"/>
    <n v="0"/>
    <n v="2.5980620020526378E-6"/>
    <n v="1.4081880927506749E-5"/>
    <n v="1.1341795114224214E-5"/>
    <n v="1.105163852924704E-4"/>
    <n v="7.2233328801385989E-6"/>
  </r>
  <r>
    <x v="81"/>
    <n v="4.7540199311484376E-6"/>
    <n v="2.4442142269142259E-6"/>
    <n v="0"/>
    <n v="0"/>
    <n v="0"/>
    <n v="0"/>
    <n v="0"/>
    <n v="0"/>
    <n v="0"/>
    <n v="0"/>
    <n v="0"/>
    <n v="0"/>
    <n v="0"/>
    <n v="0"/>
    <n v="0"/>
    <n v="0"/>
    <n v="0"/>
    <n v="0"/>
    <n v="0"/>
    <n v="0"/>
    <n v="0"/>
    <n v="0"/>
    <n v="3.2719246173012105E-7"/>
  </r>
  <r>
    <x v="82"/>
    <n v="0"/>
    <n v="0"/>
    <n v="0"/>
    <n v="0"/>
    <n v="0"/>
    <n v="0"/>
    <n v="0"/>
    <n v="0"/>
    <n v="0"/>
    <n v="0"/>
    <n v="0"/>
    <n v="0"/>
    <n v="0"/>
    <n v="0"/>
    <n v="0"/>
    <n v="0"/>
    <n v="0"/>
    <n v="0"/>
    <n v="0"/>
    <n v="0"/>
    <n v="0"/>
    <n v="0"/>
    <n v="0"/>
  </r>
  <r>
    <x v="83"/>
    <n v="0"/>
    <n v="3.1538248089215816E-7"/>
    <n v="0"/>
    <n v="7.4425125800127451E-6"/>
    <n v="2.5113463254821864E-7"/>
    <n v="9.9000201910911792E-8"/>
    <n v="0"/>
    <n v="9.1406598656789655E-7"/>
    <n v="0"/>
    <n v="0"/>
    <n v="1.5478576564224519E-6"/>
    <n v="7.7562313220254473E-7"/>
    <n v="9.0141714493606831E-8"/>
    <n v="1.3139859956708839E-6"/>
    <n v="2.3339699126177077E-5"/>
    <n v="0"/>
    <n v="0"/>
    <n v="0"/>
    <n v="5.0693892722978303E-7"/>
    <n v="0"/>
    <n v="0"/>
    <n v="0"/>
    <n v="1.6634701106421944E-6"/>
  </r>
  <r>
    <x v="84"/>
    <n v="0"/>
    <n v="0"/>
    <n v="0"/>
    <n v="0"/>
    <n v="2.5113463254821865E-8"/>
    <n v="7.4250151433183844E-8"/>
    <n v="0"/>
    <n v="2.4054368067576225E-8"/>
    <n v="0"/>
    <n v="0"/>
    <n v="4.6204706161864232E-8"/>
    <n v="6.8437335194342184E-8"/>
    <n v="0"/>
    <n v="0"/>
    <n v="4.8440884978858089E-7"/>
    <n v="1.3502301717773713E-6"/>
    <n v="1.6376964627006228E-6"/>
    <n v="4.0101130785763951E-6"/>
    <n v="2.154490440726578E-6"/>
    <n v="3.1386064474383542E-7"/>
    <n v="0"/>
    <n v="0"/>
    <n v="4.6312998511023503E-7"/>
  </r>
  <r>
    <x v="85"/>
    <n v="0"/>
    <n v="7.8845620223039539E-8"/>
    <n v="0"/>
    <n v="1.529283406851934E-7"/>
    <n v="4.7715580184161546E-7"/>
    <n v="2.4750050477727948E-8"/>
    <n v="4.8793687092281476E-8"/>
    <n v="0"/>
    <n v="1.1861790872783693E-7"/>
    <n v="2.106536294227695E-7"/>
    <n v="1.8481882464745693E-7"/>
    <n v="9.1249780259122912E-7"/>
    <n v="9.6902343080627354E-7"/>
    <n v="6.6812847237502569E-7"/>
    <n v="9.4679911549586256E-7"/>
    <n v="3.9200230793536585E-7"/>
    <n v="5.1716730401072299E-7"/>
    <n v="2.6876289781948182E-6"/>
    <n v="4.1188787837419868E-6"/>
    <n v="4.3731249834307732E-6"/>
    <n v="1.9490470580202489E-6"/>
    <n v="1.0276770066251665E-7"/>
    <n v="8.6061953638103396E-7"/>
  </r>
  <r>
    <x v="86"/>
    <n v="0"/>
    <n v="0"/>
    <n v="0"/>
    <n v="0"/>
    <n v="0"/>
    <n v="0"/>
    <n v="0"/>
    <n v="0"/>
    <n v="0"/>
    <n v="0"/>
    <n v="0"/>
    <n v="0"/>
    <n v="0"/>
    <n v="0"/>
    <n v="0"/>
    <n v="0"/>
    <n v="0"/>
    <n v="0"/>
    <n v="0"/>
    <n v="0"/>
    <n v="0"/>
    <n v="0"/>
    <n v="0"/>
  </r>
  <r>
    <x v="87"/>
    <n v="4.8074358854310042E-7"/>
    <n v="7.8845620223039539E-8"/>
    <n v="0"/>
    <n v="7.9012976020683255E-7"/>
    <n v="7.5340389764465598E-8"/>
    <n v="0"/>
    <n v="1.2515580739170199E-5"/>
    <n v="1.1065009311085064E-6"/>
    <n v="6.4053670713031942E-7"/>
    <n v="5.8514897061880415E-7"/>
    <n v="1.8712905995555014E-6"/>
    <n v="2.942805413356714E-6"/>
    <n v="5.6113217272270257E-6"/>
    <n v="3.7637903943793115E-6"/>
    <n v="1.51928230160964E-6"/>
    <n v="3.6608659979963894E-5"/>
    <n v="5.5810971557823855E-6"/>
    <n v="1.9410653731407019E-6"/>
    <n v="1.6010821118340647E-5"/>
    <n v="2.2807206851385373E-6"/>
    <n v="7.2570901096498627E-7"/>
    <n v="3.7818513843806126E-6"/>
    <n v="4.495965538663873E-6"/>
  </r>
  <r>
    <x v="88"/>
    <n v="7.2111538281465063E-7"/>
    <n v="2.5756235939526252E-6"/>
    <n v="3.0792789343086558E-6"/>
    <n v="6.3465261384355256E-6"/>
    <n v="2.6118001785014741E-6"/>
    <n v="7.4250151433183847E-7"/>
    <n v="3.9034949673825181E-7"/>
    <n v="5.0514172941910069E-7"/>
    <n v="9.4894326982269544E-7"/>
    <n v="2.8789329354445163E-6"/>
    <n v="6.2376353318516715E-7"/>
    <n v="7.0718579700820258E-7"/>
    <n v="9.3972737359585117E-6"/>
    <n v="5.5900082188710478E-6"/>
    <n v="2.4000256648616051E-6"/>
    <n v="5.0089183791741198E-6"/>
    <n v="4.2450816204213507E-6"/>
    <n v="4.9059894046413346E-6"/>
    <n v="3.5274500353072403E-6"/>
    <n v="1.2135944930094969E-5"/>
    <n v="6.4899120123440202E-6"/>
    <n v="2.240335874442863E-6"/>
    <n v="3.5487319263672612E-6"/>
  </r>
  <r>
    <x v="89"/>
    <n v="9.6148717708620084E-7"/>
    <n v="0"/>
    <n v="0"/>
    <n v="3.058566813703868E-7"/>
    <n v="5.022692650964373E-8"/>
    <n v="2.4750050477727948E-8"/>
    <n v="6.5871477574579987E-7"/>
    <n v="0"/>
    <n v="4.507480531657803E-7"/>
    <n v="5.0088751884969633E-6"/>
    <n v="4.6435729692673553E-6"/>
    <n v="1.3687467038868437E-6"/>
    <n v="2.2535428623401708E-8"/>
    <n v="2.2270949079167522E-8"/>
    <n v="1.3211150448779477E-7"/>
    <n v="2.613348719569106E-7"/>
    <n v="1.4437587236966015E-6"/>
    <n v="3.6261660816914213E-7"/>
    <n v="3.5696949459097219E-6"/>
    <n v="6.6956937545351551E-7"/>
    <n v="2.5296142667922377E-6"/>
    <n v="0"/>
    <n v="1.0221129636443272E-6"/>
  </r>
  <r>
    <x v="90"/>
    <n v="0"/>
    <n v="0"/>
    <n v="0"/>
    <n v="4.5368741069940707E-6"/>
    <n v="7.5340389764465598E-8"/>
    <n v="0"/>
    <n v="7.0750846283808139E-7"/>
    <n v="6.4946793782455803E-7"/>
    <n v="7.0696273601790807E-6"/>
    <n v="1.2171098588871126E-6"/>
    <n v="6.9307059242796345E-8"/>
    <n v="4.1062401116605313E-7"/>
    <n v="0"/>
    <n v="4.6768993066251798E-7"/>
    <n v="5.2184044272678936E-6"/>
    <n v="1.0235615818312331E-6"/>
    <n v="4.525213910093826E-6"/>
    <n v="9.5986749221243516E-7"/>
    <n v="5.7030629313350587E-7"/>
    <n v="8.9973384826566151E-7"/>
    <n v="1.4514180219299725E-6"/>
    <n v="1.0276770066251664E-6"/>
    <n v="1.4036241681326557E-6"/>
  </r>
  <r>
    <x v="91"/>
    <n v="8.012393142385007E-8"/>
    <n v="2.6281873407679849E-8"/>
    <n v="1.0350517426247583E-7"/>
    <n v="5.0976113561731133E-8"/>
    <n v="4.7715580184161546E-7"/>
    <n v="1.6409283466733632E-5"/>
    <n v="2.2225524470534214E-5"/>
    <n v="7.0719842118674098E-6"/>
    <n v="0"/>
    <n v="4.6811917649504334E-8"/>
    <n v="5.3135412086143867E-7"/>
    <n v="3.4218667597171093E-7"/>
    <n v="4.4169440101867345E-6"/>
    <n v="7.5721226869169574E-7"/>
    <n v="3.082601771381878E-7"/>
    <n v="1.3284522657809621E-6"/>
    <n v="7.7575095601608444E-7"/>
    <n v="7.0390282762245236E-7"/>
    <n v="4.8581647192854208E-7"/>
    <n v="3.5570873070968015E-7"/>
    <n v="1.0367271585214089E-6"/>
    <n v="1.8498186119252996E-7"/>
    <n v="2.6235883857228883E-6"/>
  </r>
  <r>
    <x v="92"/>
    <n v="0"/>
    <n v="0"/>
    <n v="3.8814440348428433E-7"/>
    <n v="2.0390445424692453E-7"/>
    <n v="1.0045385301928746E-7"/>
    <n v="2.376004845861883E-6"/>
    <n v="0"/>
    <n v="0"/>
    <n v="4.7447163491134772E-7"/>
    <n v="4.9620632708474593E-6"/>
    <n v="4.158423554567781E-7"/>
    <n v="5.4749868155473747E-7"/>
    <n v="4.7324400109143586E-7"/>
    <n v="5.7904467605835554E-7"/>
    <n v="1.3871707971218451E-6"/>
    <n v="6.3155927389586724E-7"/>
    <n v="1.7238910133690764E-7"/>
    <n v="3.8608003575655722E-6"/>
    <n v="4.1822461496457098E-5"/>
    <n v="6.3190609808425527E-6"/>
    <n v="1.1403998743735499E-6"/>
    <n v="6.577132842401065E-7"/>
    <n v="3.0232830610166359E-6"/>
  </r>
  <r>
    <x v="93"/>
    <n v="8.2073613755163756E-5"/>
    <n v="5.4640014814566402E-5"/>
    <n v="3.7986398954328624E-5"/>
    <n v="2.6966364074155767E-5"/>
    <n v="4.3220270261548434E-5"/>
    <n v="4.044158248060747E-5"/>
    <n v="2.8422322731253959E-5"/>
    <n v="1.9411875030534014E-5"/>
    <n v="2.2134101768614371E-5"/>
    <n v="2.2025007254091787E-5"/>
    <n v="3.5739340216201983E-5"/>
    <n v="2.8652431001364596E-5"/>
    <n v="6.1634397285003669E-5"/>
    <n v="4.9775571191939413E-5"/>
    <n v="2.6025966384095572E-5"/>
    <n v="3.1425518352818498E-5"/>
    <n v="5.0445360778712598E-5"/>
    <n v="4.9785127262751632E-5"/>
    <n v="5.0186953795748521E-5"/>
    <n v="5.4569904099461521E-5"/>
    <n v="7.495537356109787E-5"/>
    <n v="3.9175047492551345E-5"/>
    <n v="4.2258751933936903E-5"/>
  </r>
  <r>
    <x v="94"/>
    <n v="0"/>
    <n v="2.1025498726143879E-7"/>
    <n v="0"/>
    <n v="0"/>
    <n v="3.0136155905786239E-7"/>
    <n v="7.4250151433183844E-8"/>
    <n v="0"/>
    <n v="1.6838057647303358E-6"/>
    <n v="0"/>
    <n v="5.3833705296929987E-7"/>
    <n v="6.2376353318516715E-7"/>
    <n v="9.1249780259122912E-8"/>
    <n v="1.3521257174041025E-7"/>
    <n v="1.1135474539583762E-7"/>
    <n v="4.4037168162598258E-8"/>
    <n v="2.8311277795331982E-7"/>
    <n v="1.2929182600268075E-7"/>
    <n v="0"/>
    <n v="0"/>
    <n v="6.2772128948767086E-8"/>
    <n v="0"/>
    <n v="0"/>
    <n v="1.9494563850454649E-7"/>
  </r>
  <r>
    <x v="95"/>
    <n v="0"/>
    <n v="0"/>
    <n v="0"/>
    <n v="0"/>
    <n v="2.4221935309275692E-4"/>
    <n v="0"/>
    <n v="0"/>
    <n v="0"/>
    <n v="0"/>
    <n v="0"/>
    <n v="0"/>
    <n v="0"/>
    <n v="0"/>
    <n v="0"/>
    <n v="0"/>
    <n v="0"/>
    <n v="0"/>
    <n v="0"/>
    <n v="8.3986473095135263E-3"/>
    <n v="3.1334800569075383E-3"/>
    <n v="9.8107564465197967E-4"/>
    <n v="6.0205429756128755E-4"/>
    <n v="6.0715803007850404E-4"/>
  </r>
  <r>
    <x v="96"/>
    <n v="2.6707977141283358E-8"/>
    <n v="1.0512749363071939E-7"/>
    <n v="0"/>
    <n v="0"/>
    <n v="0"/>
    <n v="0"/>
    <n v="1.9517474836912591E-7"/>
    <n v="0"/>
    <n v="0"/>
    <n v="7.0217876474256501E-8"/>
    <n v="2.3102353080932116E-8"/>
    <n v="1.2546844785629401E-6"/>
    <n v="0"/>
    <n v="0"/>
    <n v="0"/>
    <n v="0"/>
    <n v="2.887517447393203E-6"/>
    <n v="2.7302897556264818E-6"/>
    <n v="2.5346946361489153E-6"/>
    <n v="6.1725926799620967E-6"/>
    <n v="1.6380289104638262E-6"/>
    <n v="4.4601182087532222E-6"/>
    <n v="1.004466207527591E-6"/>
  </r>
  <r>
    <x v="97"/>
    <n v="5.6620911539520718E-6"/>
    <n v="9.4614744267647447E-6"/>
    <n v="4.1143306769334138E-6"/>
    <n v="1.6312356339753963E-6"/>
    <n v="1.077367573631858E-5"/>
    <n v="3.7372576221369203E-6"/>
    <n v="4.5622097431283183E-6"/>
    <n v="2.0518375961642521E-5"/>
    <n v="3.8882950480984945E-5"/>
    <n v="3.335349132527184E-5"/>
    <n v="3.4330096678265123E-5"/>
    <n v="2.283525750984551E-5"/>
    <n v="3.1369316643775176E-5"/>
    <n v="4.1201255796459915E-5"/>
    <n v="3.2719615944810506E-5"/>
    <n v="5.4880323110951219E-5"/>
    <n v="7.7575095601608446E-5"/>
    <n v="7.5957514217077357E-5"/>
    <n v="8.5144617319302308E-5"/>
    <n v="1.2870378838795546E-4"/>
    <n v="1.4864593998879962E-4"/>
    <n v="1.6638090737261445E-4"/>
    <n v="4.6929128242389714E-5"/>
  </r>
  <r>
    <x v="98"/>
    <n v="2.5853321872762287E-5"/>
    <n v="1.6951808347953502E-5"/>
    <n v="1.9407220174214218E-6"/>
    <n v="4.842730788364457E-7"/>
    <n v="0"/>
    <n v="0"/>
    <n v="0"/>
    <n v="0"/>
    <n v="0"/>
    <n v="0"/>
    <n v="6.4686588626609924E-7"/>
    <n v="3.6499912103649165E-7"/>
    <n v="0"/>
    <n v="0"/>
    <n v="0"/>
    <n v="0"/>
    <n v="2.1548637667113455E-8"/>
    <n v="0"/>
    <n v="1.9010209771116862E-7"/>
    <n v="0"/>
    <n v="0"/>
    <n v="0"/>
    <n v="2.1115291390752059E-6"/>
  </r>
  <r>
    <x v="99"/>
    <n v="0"/>
    <n v="3.5480529100367795E-6"/>
    <n v="4.6577328418114119E-7"/>
    <n v="2.8801504162378088E-6"/>
    <n v="4.6711041653968669E-6"/>
    <n v="0"/>
    <n v="1.9517474836912592E-6"/>
    <n v="1.1522042304369012E-5"/>
    <n v="7.7338876490549675E-6"/>
    <n v="2.1767541707019515E-6"/>
    <n v="0"/>
    <n v="0"/>
    <n v="6.7606285870205127E-8"/>
    <n v="4.4541898158335045E-8"/>
    <n v="1.541300885690939E-7"/>
    <n v="0"/>
    <n v="0"/>
    <n v="0"/>
    <n v="0"/>
    <n v="6.2772128948767086E-8"/>
    <n v="0"/>
    <n v="0"/>
    <n v="1.6035710356916448E-6"/>
  </r>
  <r>
    <x v="100"/>
    <n v="1.9229743541724017E-6"/>
    <n v="5.7820121496895668E-6"/>
    <n v="1.3196909718465667E-6"/>
    <n v="6.3720141952163918E-7"/>
    <n v="7.0317697113501229E-7"/>
    <n v="3.9600080764364717E-7"/>
    <n v="1.4638106127684444E-7"/>
    <n v="4.5703299328394828E-7"/>
    <n v="2.6095939920124123E-7"/>
    <n v="1.6384171177326517E-7"/>
    <n v="1.363038831774995E-6"/>
    <n v="7.5281068713776401E-7"/>
    <n v="4.8901880112781707E-6"/>
    <n v="3.5856228017459709E-6"/>
    <n v="2.9945274350566817E-6"/>
    <n v="9.14672051849187E-7"/>
    <n v="4.3528248087569182E-6"/>
    <n v="1.3651448778132409E-6"/>
    <n v="1.4574494157856262E-6"/>
    <n v="2.3644168570702269E-6"/>
    <n v="2.2807997487470998E-6"/>
    <n v="2.2197823343103596E-6"/>
    <n v="1.8332068045850168E-6"/>
  </r>
  <r>
    <x v="101"/>
    <n v="0"/>
    <n v="1.2615299235686326E-6"/>
    <n v="0"/>
    <n v="1.4528192365093372E-6"/>
    <n v="0"/>
    <n v="2.4750050477727948E-8"/>
    <n v="0"/>
    <n v="0"/>
    <n v="0"/>
    <n v="0"/>
    <n v="0"/>
    <n v="0"/>
    <n v="0"/>
    <n v="0"/>
    <n v="1.1449663722275548E-6"/>
    <n v="0"/>
    <n v="1.0558832456885592E-6"/>
    <n v="3.1995583073747837E-7"/>
    <n v="0"/>
    <n v="0"/>
    <n v="0"/>
    <n v="0"/>
    <n v="2.3908657541860413E-7"/>
  </r>
  <r>
    <x v="102"/>
    <n v="0"/>
    <n v="5.2563746815359697E-8"/>
    <n v="1.0091754490591392E-6"/>
    <n v="0"/>
    <n v="0"/>
    <n v="6.5340133261201786E-6"/>
    <n v="9.7587374184562953E-8"/>
    <n v="2.4054368067576227E-7"/>
    <n v="9.726668515682627E-7"/>
    <n v="6.7877280591781281E-7"/>
    <n v="3.92740002375846E-7"/>
    <n v="5.2468623648995676E-7"/>
    <n v="3.0197474355358291E-6"/>
    <n v="3.4965390054293011E-6"/>
    <n v="1.541300885690939E-7"/>
    <n v="0"/>
    <n v="1.221807755725333E-5"/>
    <n v="2.3463427587415079E-7"/>
    <n v="2.112245530124096E-8"/>
    <n v="2.448113029001916E-6"/>
    <n v="4.1469086340856355E-8"/>
    <n v="8.2214160530013313E-8"/>
    <n v="1.4644907530473916E-6"/>
  </r>
  <r>
    <x v="103"/>
    <n v="9.1608361594601905E-6"/>
    <n v="1.0644158730110338E-5"/>
    <n v="4.5801039611145551E-6"/>
    <n v="1.401843122947606E-6"/>
    <n v="4.7715580184161546E-7"/>
    <n v="6.4350131242092673E-7"/>
    <n v="1.7077790482298517E-6"/>
    <n v="1.4913708201897259E-6"/>
    <n v="1.7555450491719864E-6"/>
    <n v="3.5342997825375771E-6"/>
    <n v="1.8943929526364335E-6"/>
    <n v="9.5812269272079066E-7"/>
    <n v="6.0845657283184617E-7"/>
    <n v="2.0489273152834122E-6"/>
    <n v="1.871579646910426E-6"/>
    <n v="1.4808976077558265E-6"/>
    <n v="9.0504278201876516E-7"/>
    <n v="7.4656360505411618E-7"/>
    <n v="2.5346946361489151E-7"/>
    <n v="3.3478468772675776E-7"/>
    <n v="5.390981224311327E-7"/>
    <n v="6.1660620397509991E-8"/>
    <n v="2.1408904480639224E-6"/>
  </r>
  <r>
    <x v="104"/>
    <n v="0"/>
    <n v="0"/>
    <n v="0"/>
    <n v="0"/>
    <n v="0"/>
    <n v="0"/>
    <n v="0"/>
    <n v="0"/>
    <n v="0"/>
    <n v="0"/>
    <n v="0"/>
    <n v="0"/>
    <n v="0"/>
    <n v="0"/>
    <n v="0"/>
    <n v="0"/>
    <n v="0"/>
    <n v="0"/>
    <n v="1.6897964240992768E-7"/>
    <n v="0"/>
    <n v="0"/>
    <n v="0"/>
    <n v="7.6808928368148941E-9"/>
  </r>
  <r>
    <x v="105"/>
    <n v="0"/>
    <n v="0"/>
    <n v="0"/>
    <n v="0"/>
    <n v="1.506807795289312E-7"/>
    <n v="1.7325035334409565E-7"/>
    <n v="0"/>
    <n v="0"/>
    <n v="1.1909238036274828E-5"/>
    <n v="1.6290547342027508E-5"/>
    <n v="9.9340118248008106E-7"/>
    <n v="1.1862471433685978E-6"/>
    <n v="3.6056685797442736E-6"/>
    <n v="4.4541898158335046E-6"/>
    <n v="1.8275424787478278E-5"/>
    <n v="3.3189528738527642E-5"/>
    <n v="3.0814551863972245E-5"/>
    <n v="1.4078056552449047E-5"/>
    <n v="2.0024087625576429E-5"/>
    <n v="1.9815068704827474E-5"/>
    <n v="3.278131275244695E-5"/>
    <n v="4.5217788291507326E-7"/>
    <n v="9.4633378245815894E-6"/>
  </r>
  <r>
    <x v="106"/>
    <n v="0"/>
    <n v="0"/>
    <n v="0"/>
    <n v="0"/>
    <n v="0"/>
    <n v="0"/>
    <n v="0"/>
    <n v="0"/>
    <n v="1.8978865396453909E-7"/>
    <n v="9.3623835299008668E-8"/>
    <n v="0"/>
    <n v="6.8437335194342184E-8"/>
    <n v="6.7606285870205127E-8"/>
    <n v="0"/>
    <n v="0"/>
    <n v="0"/>
    <n v="0"/>
    <n v="2.1330388715831889E-8"/>
    <n v="2.112245530124096E-8"/>
    <n v="2.092404298292236E-8"/>
    <n v="0"/>
    <n v="4.1107080265006656E-8"/>
    <n v="2.3815458072413494E-8"/>
  </r>
  <r>
    <x v="107"/>
    <n v="0"/>
    <n v="0"/>
    <n v="0"/>
    <n v="0"/>
    <n v="0"/>
    <n v="0"/>
    <n v="0"/>
    <n v="0"/>
    <n v="0"/>
    <n v="0"/>
    <n v="0"/>
    <n v="6.8437335194342184E-8"/>
    <n v="0"/>
    <n v="0"/>
    <n v="0"/>
    <n v="0"/>
    <n v="0"/>
    <n v="0"/>
    <n v="0"/>
    <n v="0"/>
    <n v="0"/>
    <n v="0"/>
    <n v="3.1107879633791902E-9"/>
  </r>
  <r>
    <x v="108"/>
    <n v="0"/>
    <n v="1.0512749363071938E-6"/>
    <n v="0"/>
    <n v="0"/>
    <n v="0"/>
    <n v="2.4750050477727948E-8"/>
    <n v="9.7587374184562953E-8"/>
    <n v="0"/>
    <n v="2.3723581745567387E-8"/>
    <n v="0"/>
    <n v="6.9307059242796345E-8"/>
    <n v="2.2812445064780728E-8"/>
    <n v="4.0563771522123076E-7"/>
    <n v="0"/>
    <n v="0"/>
    <n v="4.3555811992818429E-7"/>
    <n v="4.7407002867649605E-7"/>
    <n v="0"/>
    <n v="0"/>
    <n v="1.5274551377533325E-6"/>
    <n v="1.7209670831455389E-6"/>
    <n v="1.1715517875526897E-6"/>
    <n v="3.1930433269545915E-7"/>
  </r>
  <r>
    <x v="109"/>
    <n v="0"/>
    <n v="0"/>
    <n v="0"/>
    <n v="0"/>
    <n v="5.022692650964373E-8"/>
    <n v="4.9500100955455896E-8"/>
    <n v="0"/>
    <n v="0"/>
    <n v="6.096960508610818E-6"/>
    <n v="1.6899102271471066E-5"/>
    <n v="1.3861411848559269E-7"/>
    <n v="2.0531200558302657E-7"/>
    <n v="5.6338571558504273E-7"/>
    <n v="3.541080903587636E-6"/>
    <n v="2.4220442489429044E-7"/>
    <n v="2.7440161555475612E-6"/>
    <n v="7.3265368068185749E-7"/>
    <n v="4.052773856008059E-7"/>
    <n v="1.6897964240992768E-7"/>
    <n v="1.6739234386337888E-7"/>
    <n v="3.3175269072685084E-7"/>
    <n v="6.3715974410760325E-7"/>
    <n v="1.4988008463009343E-6"/>
  </r>
  <r>
    <x v="110"/>
    <n v="0"/>
    <n v="0"/>
    <n v="0"/>
    <n v="0"/>
    <n v="0"/>
    <n v="0"/>
    <n v="0"/>
    <n v="0"/>
    <n v="0"/>
    <n v="0"/>
    <n v="0"/>
    <n v="0"/>
    <n v="0"/>
    <n v="0"/>
    <n v="0"/>
    <n v="0"/>
    <n v="0"/>
    <n v="6.3991166147495674E-8"/>
    <n v="1.4996943263881081E-6"/>
    <n v="0"/>
    <n v="0"/>
    <n v="0"/>
    <n v="7.1076613297072898E-8"/>
  </r>
  <r>
    <x v="111"/>
    <n v="0"/>
    <n v="0"/>
    <n v="0"/>
    <n v="0"/>
    <n v="0"/>
    <n v="0"/>
    <n v="0"/>
    <n v="0"/>
    <n v="0"/>
    <n v="0"/>
    <n v="4.6204706161864232E-8"/>
    <n v="0"/>
    <n v="0"/>
    <n v="0"/>
    <n v="0"/>
    <n v="0"/>
    <n v="0"/>
    <n v="0"/>
    <n v="0"/>
    <n v="0"/>
    <n v="0"/>
    <n v="0"/>
    <n v="2.1002139164483741E-9"/>
  </r>
  <r>
    <x v="112"/>
    <n v="0"/>
    <n v="2.6281873407679849E-8"/>
    <n v="0"/>
    <n v="0"/>
    <n v="0"/>
    <n v="0"/>
    <n v="1.9029537965989776E-6"/>
    <n v="0"/>
    <n v="0"/>
    <n v="0"/>
    <n v="6.9307059242796353E-7"/>
    <n v="5.0187379142517604E-7"/>
    <n v="1.1267714311700855E-6"/>
    <n v="3.1179328710834533E-7"/>
    <n v="0"/>
    <n v="0"/>
    <n v="3.2322956500670186E-7"/>
    <n v="2.133038871583189E-7"/>
    <n v="2.5346946361489151E-7"/>
    <n v="1.6739234386337888E-7"/>
    <n v="0"/>
    <n v="2.0553540132503328E-8"/>
    <n v="2.5184970781427375E-7"/>
  </r>
  <r>
    <x v="113"/>
    <n v="0"/>
    <n v="0"/>
    <n v="0"/>
    <n v="2.5488056780865567E-8"/>
    <n v="0"/>
    <n v="2.4750050477727948E-8"/>
    <n v="5.5380834849739475E-6"/>
    <n v="7.216310420272867E-8"/>
    <n v="1.1861790872783693E-7"/>
    <n v="7.0217876474256501E-8"/>
    <n v="6.9307059242796345E-8"/>
    <n v="2.2812445064780728E-7"/>
    <n v="9.0141714493606831E-8"/>
    <n v="2.0043854171250769E-7"/>
    <n v="3.9633451346338432E-7"/>
    <n v="7.2520426968042689E-6"/>
    <n v="2.6720310707220687E-6"/>
    <n v="2.9222632540689691E-6"/>
    <n v="2.9360212868724933E-6"/>
    <n v="6.0679724650474844E-7"/>
    <n v="7.6717809730584263E-7"/>
    <n v="4.316243427825699E-7"/>
    <n v="1.1100738525572011E-6"/>
  </r>
  <r>
    <x v="114"/>
    <n v="5.5739548293858364E-5"/>
    <n v="9.6375629785961999E-5"/>
    <n v="1.098966187731837E-4"/>
    <n v="8.1128484733495096E-5"/>
    <n v="5.1382145819365538E-5"/>
    <n v="4.5045091869464869E-5"/>
    <n v="1.3442660793923546E-5"/>
    <n v="4.9792541899882787E-6"/>
    <n v="4.6427049476075371E-5"/>
    <n v="4.4541539643503372E-5"/>
    <n v="2.1854826014561781E-5"/>
    <n v="8.3037300035801849E-6"/>
    <n v="5.8141405848376408E-6"/>
    <n v="2.4253063547213434E-5"/>
    <n v="5.4385902680808855E-6"/>
    <n v="0"/>
    <n v="9.5029492111970343E-6"/>
    <n v="5.7805353419904426E-6"/>
    <n v="9.3572476984497457E-6"/>
    <n v="8.0557565484251084E-6"/>
    <n v="3.1329894730516975E-5"/>
    <n v="5.878312477895952E-6"/>
    <n v="3.111486680934405E-5"/>
  </r>
  <r>
    <x v="115"/>
    <n v="0"/>
    <n v="0"/>
    <n v="0"/>
    <n v="0"/>
    <n v="0"/>
    <n v="0"/>
    <n v="0"/>
    <n v="0"/>
    <n v="0"/>
    <n v="0"/>
    <n v="0"/>
    <n v="0"/>
    <n v="0"/>
    <n v="0"/>
    <n v="0"/>
    <n v="0"/>
    <n v="0"/>
    <n v="2.1330388715831889E-8"/>
    <n v="1.2673473180744576E-7"/>
    <n v="1.6739234386337888E-7"/>
    <n v="2.0734543170428177E-8"/>
    <n v="0"/>
    <n v="1.5281454888958397E-8"/>
  </r>
  <r>
    <x v="116"/>
    <n v="0"/>
    <n v="0"/>
    <n v="0"/>
    <n v="0"/>
    <n v="0"/>
    <n v="0"/>
    <n v="3.1715896609982958E-7"/>
    <n v="0"/>
    <n v="0"/>
    <n v="0"/>
    <n v="0"/>
    <n v="0"/>
    <n v="0"/>
    <n v="0"/>
    <n v="0"/>
    <n v="1.306674359784553E-7"/>
    <n v="0"/>
    <n v="0"/>
    <n v="0"/>
    <n v="0"/>
    <n v="4.1469086340856355E-8"/>
    <n v="0"/>
    <n v="2.2240704019051871E-8"/>
  </r>
  <r>
    <x v="117"/>
    <n v="0"/>
    <n v="0"/>
    <n v="0"/>
    <n v="0"/>
    <n v="0"/>
    <n v="4.9500100955455896E-8"/>
    <n v="2.1713190756065257E-6"/>
    <n v="2.4054368067576225E-8"/>
    <n v="2.3723581745567387E-8"/>
    <n v="8.4261451769107801E-7"/>
    <n v="2.5412588389025329E-7"/>
    <n v="1.3231218137572823E-6"/>
    <n v="1.0298690880894581E-5"/>
    <n v="0"/>
    <n v="1.1273515049625154E-5"/>
    <n v="2.2148130398348171E-5"/>
    <n v="1.5536567757988801E-5"/>
    <n v="2.6023074233314906E-6"/>
    <n v="7.5407165425430224E-6"/>
    <n v="2.5108851579506833E-6"/>
    <n v="2.8613669575190886E-6"/>
    <n v="1.2743194882152065E-6"/>
    <n v="3.6697708635513599E-6"/>
  </r>
  <r>
    <x v="118"/>
    <n v="3.2049572569540028E-7"/>
    <n v="7.0961058200735585E-7"/>
    <n v="0"/>
    <n v="2.625269848429153E-6"/>
    <n v="4.1462327833710899E-5"/>
    <n v="9.9000201910911803E-7"/>
    <n v="1.9517474836912592E-6"/>
    <n v="5.003308558055855E-6"/>
    <n v="9.9639043331383018E-7"/>
    <n v="4.6811917649504334E-7"/>
    <n v="8.085823578326241E-7"/>
    <n v="2.0531200558302654E-6"/>
    <n v="1.8141020041838375E-5"/>
    <n v="2.0600627898229958E-5"/>
    <n v="4.4851855773606324E-5"/>
    <n v="9.5169449204308278E-6"/>
    <n v="4.5381430926940939E-5"/>
    <n v="8.1418093728330326E-5"/>
    <n v="1.3002983483443936E-4"/>
    <n v="1.2376571424398578E-4"/>
    <n v="1.7508248253109555E-4"/>
    <n v="2.0280178048741036E-4"/>
    <n v="4.1317216339112658E-5"/>
  </r>
  <r>
    <x v="119"/>
    <n v="4.5403561140181705E-7"/>
    <n v="8.9358369586111481E-7"/>
    <n v="0"/>
    <n v="1.529283406851934E-7"/>
    <n v="0"/>
    <n v="0"/>
    <n v="0"/>
    <n v="0"/>
    <n v="0"/>
    <n v="2.3874078001247211E-6"/>
    <n v="6.7689894527131104E-6"/>
    <n v="3.0340551936158369E-6"/>
    <n v="0"/>
    <n v="0"/>
    <n v="0"/>
    <n v="0"/>
    <n v="0"/>
    <n v="2.1330388715831889E-8"/>
    <n v="0"/>
    <n v="0"/>
    <n v="0"/>
    <n v="0"/>
    <n v="6.2328774923261934E-7"/>
  </r>
  <r>
    <x v="120"/>
    <n v="0"/>
    <n v="1.8397311385375893E-7"/>
    <n v="0"/>
    <n v="5.0976113561731133E-8"/>
    <n v="0"/>
    <n v="0"/>
    <n v="1.9517474836912591E-7"/>
    <n v="0"/>
    <n v="2.3723581745567386E-7"/>
    <n v="1.8724767059801734E-7"/>
    <n v="7.0462176896842956E-6"/>
    <n v="1.3687467038868437E-7"/>
    <n v="1.5774800036381197E-7"/>
    <n v="4.4541898158335045E-8"/>
    <n v="3.4789362848452624E-6"/>
    <n v="4.1378021393177507E-6"/>
    <n v="4.8053461997663005E-6"/>
    <n v="6.3991166147495674E-8"/>
    <n v="6.6324509645896612E-6"/>
    <n v="2.448113029001916E-6"/>
    <n v="6.9875410484342961E-6"/>
    <n v="1.1653857255129388E-5"/>
    <n v="2.2021830822575231E-6"/>
  </r>
  <r>
    <x v="121"/>
    <n v="1.9763903084549683E-6"/>
    <n v="1.1038386831225535E-6"/>
    <n v="0"/>
    <n v="0"/>
    <n v="5.022692650964373E-8"/>
    <n v="0"/>
    <n v="3.4155580964597034E-7"/>
    <n v="4.3297862521637207E-7"/>
    <n v="0"/>
    <n v="3.4874878648880726E-6"/>
    <n v="3.0033059005211753E-7"/>
    <n v="3.8781156610127236E-7"/>
    <n v="4.2817314384463248E-7"/>
    <n v="9.1310891224586839E-7"/>
    <n v="2.862415930568887E-7"/>
    <n v="4.3555811992818434E-8"/>
    <n v="1.7238910133690764E-7"/>
    <n v="3.7968091914180766E-6"/>
    <n v="2.3234700831365054E-7"/>
    <n v="3.6826315649943356E-6"/>
    <n v="3.1101814755642271E-7"/>
    <n v="1.500408429672743E-6"/>
    <n v="8.8396833083742306E-7"/>
  </r>
  <r>
    <x v="122"/>
    <n v="1.7840928730377283E-5"/>
    <n v="1.1721715539825211E-5"/>
    <n v="8.1251561796043522E-6"/>
    <n v="5.0976113561731133E-8"/>
    <n v="0"/>
    <n v="0"/>
    <n v="9.7587374184562953E-8"/>
    <n v="0"/>
    <n v="4.7447163491134773E-8"/>
    <n v="0"/>
    <n v="0"/>
    <n v="0"/>
    <n v="1.1267714311700855E-7"/>
    <n v="1.1135474539583762E-7"/>
    <n v="7.7065044284546953E-7"/>
    <n v="6.8382624828724934E-6"/>
    <n v="4.8484434751005279E-6"/>
    <n v="7.2523321633828427E-7"/>
    <n v="1.3940820498819033E-6"/>
    <n v="6.4864533247059322E-7"/>
    <n v="0"/>
    <n v="0"/>
    <n v="2.4242345449575635E-6"/>
  </r>
  <r>
    <x v="123"/>
    <n v="5.2240803288350247E-5"/>
    <n v="9.1092973231018346E-5"/>
    <n v="5.6332691092352469E-5"/>
    <n v="5.3422967012694222E-5"/>
    <n v="5.3642357512299508E-5"/>
    <n v="3.9600080764364719E-5"/>
    <n v="4.2670079362200151E-5"/>
    <n v="5.8452114404210228E-5"/>
    <n v="8.0755072261911375E-5"/>
    <n v="5.5940241591157679E-5"/>
    <n v="5.117171207426464E-5"/>
    <n v="3.891803128051592E-5"/>
    <n v="4.410183381599714E-5"/>
    <n v="1.5529532792903515E-4"/>
    <n v="3.6704979663525649E-5"/>
    <n v="2.6089931383698241E-5"/>
    <n v="9.0978348230553018E-5"/>
    <n v="9.1059429427886341E-5"/>
    <n v="1.0656278699476063E-4"/>
    <n v="1.7609674574427459E-4"/>
    <n v="1.1797955063973634E-4"/>
    <n v="7.9829949874642928E-5"/>
    <n v="7.2679000344520433E-5"/>
  </r>
  <r>
    <x v="124"/>
    <n v="0"/>
    <n v="0"/>
    <n v="0"/>
    <n v="3.058566813703868E-7"/>
    <n v="1.2054462362314496E-6"/>
    <n v="1.2028524532175784E-5"/>
    <n v="1.161289752796299E-5"/>
    <n v="9.8622909077062511E-7"/>
    <n v="6.476537816539896E-6"/>
    <n v="5.2663407355692374E-6"/>
    <n v="1.3168341256131306E-6"/>
    <n v="3.8781156610127236E-7"/>
    <n v="9.2395257355947E-7"/>
    <n v="3.1847457183209558E-6"/>
    <n v="1.2550592926340503E-6"/>
    <n v="1.3502301717773713E-6"/>
    <n v="3.4693306644052665E-6"/>
    <n v="5.8871872855696014E-6"/>
    <n v="4.0555114178382642E-6"/>
    <n v="6.6956937545351551E-7"/>
    <n v="3.151650561905083E-6"/>
    <n v="1.3565336487452197E-6"/>
    <n v="2.9495567737519801E-6"/>
  </r>
  <r>
    <x v="125"/>
    <n v="0"/>
    <n v="0"/>
    <n v="0"/>
    <n v="1.529283406851934E-7"/>
    <n v="2.5113463254821865E-8"/>
    <n v="5.197510600322869E-7"/>
    <n v="1.4638106127684444E-7"/>
    <n v="2.4054368067576225E-8"/>
    <n v="7.5203754133448615E-6"/>
    <n v="3.1340578866343153E-5"/>
    <n v="6.9307059242796345E-8"/>
    <n v="3.1937423090693022E-7"/>
    <n v="1.6450862895083246E-6"/>
    <n v="4.2314803250418295E-7"/>
    <n v="3.3688433644387669E-6"/>
    <n v="1.5026755137522358E-6"/>
    <n v="7.0033072418118733E-6"/>
    <n v="7.6789399376994809E-7"/>
    <n v="4.0555114178382642E-6"/>
    <n v="6.800313969449767E-6"/>
    <n v="2.5918178963035224E-6"/>
    <n v="1.4593013494077363E-6"/>
    <n v="3.1698074059972311E-6"/>
  </r>
  <r>
    <x v="126"/>
    <n v="1.3420758513494886E-4"/>
    <n v="1.2670491169842454E-4"/>
    <n v="7.0098879269261748E-5"/>
    <n v="5.5946284633999919E-5"/>
    <n v="4.0307108523989097E-5"/>
    <n v="2.9749560674228995E-5"/>
    <n v="2.1518016007696131E-5"/>
    <n v="1.3831261638856329E-5"/>
    <n v="1.5633840370328905E-5"/>
    <n v="2.0620649724606658E-5"/>
    <n v="1.8851520114040608E-5"/>
    <n v="1.6424960446642123E-5"/>
    <n v="2.1926972050569861E-5"/>
    <n v="2.2137323384692517E-5"/>
    <n v="1.9442409743787132E-5"/>
    <n v="2.3411248946139907E-5"/>
    <n v="1.9975587117414172E-5"/>
    <n v="2.5297841016976623E-5"/>
    <n v="2.1988475968591838E-5"/>
    <n v="1.6090589053867295E-5"/>
    <n v="9.3512789698631088E-6"/>
    <n v="7.3787209075686953E-6"/>
    <n v="3.4131592063477051E-5"/>
  </r>
  <r>
    <x v="127"/>
    <n v="0"/>
    <n v="0"/>
    <n v="0"/>
    <n v="0"/>
    <n v="0"/>
    <n v="0"/>
    <n v="0"/>
    <n v="0"/>
    <n v="1.8504393761542561E-6"/>
    <n v="0"/>
    <n v="2.3102353080932116E-8"/>
    <n v="1.8249956051824582E-7"/>
    <n v="0"/>
    <n v="0"/>
    <n v="2.2018584081299129E-8"/>
    <n v="2.1777905996409217E-8"/>
    <n v="1.2929182600268075E-7"/>
    <n v="1.7064310972665511E-7"/>
    <n v="8.9981659583286488E-6"/>
    <n v="8.5788576229981683E-7"/>
    <n v="2.0941888602132461E-6"/>
    <n v="3.0830310198754994E-7"/>
    <n v="6.6628710901771539E-7"/>
  </r>
  <r>
    <x v="128"/>
    <n v="1.3353988570641679E-7"/>
    <n v="3.1538248089215816E-7"/>
    <n v="0"/>
    <n v="2.5488056780865567E-8"/>
    <n v="0"/>
    <n v="2.4750050477727948E-8"/>
    <n v="7.3190530638422218E-8"/>
    <n v="6.2541356975698187E-7"/>
    <n v="1.9216101213909584E-6"/>
    <n v="7.5601247003949495E-6"/>
    <n v="4.9670059124004055E-6"/>
    <n v="6.6384215138511921E-6"/>
    <n v="5.7690697275908372E-6"/>
    <n v="7.1044327562544393E-6"/>
    <n v="4.5798654889102192E-6"/>
    <n v="4.1813579513105696E-6"/>
    <n v="2.6720310707220687E-6"/>
    <n v="2.1970300377306848E-6"/>
    <n v="2.0911230748228551E-6"/>
    <n v="8.7880980528273912E-7"/>
    <n v="1.3270107629074033E-6"/>
    <n v="1.1921053276851931E-6"/>
    <n v="2.4671710375230489E-6"/>
  </r>
  <r>
    <x v="129"/>
    <n v="2.0030982855962519E-6"/>
    <n v="1.0512749363071939E-7"/>
    <n v="2.5876293565618956E-8"/>
    <n v="5.0976113561731133E-8"/>
    <n v="0"/>
    <n v="4.9500100955455901E-7"/>
    <n v="5.6112740156123693E-7"/>
    <n v="4.8108736135152451E-8"/>
    <n v="2.1351223571010646E-7"/>
    <n v="7.0217876474256501E-8"/>
    <n v="1.6171647156652481E-7"/>
    <n v="1.688120934793774E-6"/>
    <n v="5.4085028696164101E-7"/>
    <n v="3.3406423618751285E-7"/>
    <n v="5.945017701950765E-7"/>
    <n v="9.800057698384146E-7"/>
    <n v="6.4645913001340374E-8"/>
    <n v="3.6261660816914213E-7"/>
    <n v="5.9142874843474681E-7"/>
    <n v="2.0924042982922361E-7"/>
    <n v="9.1231989949883984E-7"/>
    <n v="0"/>
    <n v="4.5511620519390317E-7"/>
  </r>
  <r>
    <x v="130"/>
    <n v="0"/>
    <n v="0"/>
    <n v="0"/>
    <n v="0"/>
    <n v="2.5113463254821865E-8"/>
    <n v="0"/>
    <n v="4.8793687092281476E-8"/>
    <n v="0"/>
    <n v="0"/>
    <n v="1.6384171177326517E-7"/>
    <n v="4.6204706161864232E-8"/>
    <n v="0"/>
    <n v="0"/>
    <n v="0"/>
    <n v="0"/>
    <n v="0"/>
    <n v="0"/>
    <n v="0"/>
    <n v="0"/>
    <n v="0"/>
    <n v="0"/>
    <n v="0"/>
    <n v="1.2906980376465123E-8"/>
  </r>
  <r>
    <x v="131"/>
    <n v="5.3415954282566717E-7"/>
    <n v="0"/>
    <n v="0"/>
    <n v="0"/>
    <n v="0"/>
    <n v="0"/>
    <n v="1.4638106127684444E-7"/>
    <n v="2.4054368067576225E-8"/>
    <n v="0"/>
    <n v="0"/>
    <n v="0"/>
    <n v="0"/>
    <n v="0"/>
    <n v="1.6480502318583967E-6"/>
    <n v="2.9725088509753826E-6"/>
    <n v="3.33201961745061E-6"/>
    <n v="3.9649493307488762E-6"/>
    <n v="1.1070471743516752E-5"/>
    <n v="1.2251024074719755E-6"/>
    <n v="1.4019108798557981E-6"/>
    <n v="5.5983266560156082E-7"/>
    <n v="1.0687840868901731E-6"/>
    <n v="1.2703738539336188E-6"/>
  </r>
  <r>
    <x v="132"/>
    <n v="0"/>
    <n v="0"/>
    <n v="2.6135056501275145E-6"/>
    <n v="0"/>
    <n v="0"/>
    <n v="7.4250151433183844E-8"/>
    <n v="0"/>
    <n v="0"/>
    <n v="0"/>
    <n v="0"/>
    <n v="0"/>
    <n v="0"/>
    <n v="0"/>
    <n v="0"/>
    <n v="0"/>
    <n v="0"/>
    <n v="0"/>
    <n v="0"/>
    <n v="0"/>
    <n v="0"/>
    <n v="0"/>
    <n v="0"/>
    <n v="1.22170718252759E-7"/>
  </r>
  <r>
    <x v="133"/>
    <n v="5.918487734508392E-5"/>
    <n v="3.6742059023936429E-5"/>
    <n v="2.6963097895374952E-5"/>
    <n v="2.9617121979365788E-5"/>
    <n v="1.318456820878148E-5"/>
    <n v="1.037027115016801E-5"/>
    <n v="8.8072605201568056E-6"/>
    <n v="9.2609317060168468E-6"/>
    <n v="8.0422942117473434E-6"/>
    <n v="7.7707783298177195E-6"/>
    <n v="5.1749270901287939E-6"/>
    <n v="4.7449885734743912E-6"/>
    <n v="4.6197628677973505E-6"/>
    <n v="4.0533127324084891E-6"/>
    <n v="1.116342212921866E-5"/>
    <n v="5.1178079091561659E-6"/>
    <n v="2.3703501433824803E-7"/>
    <n v="2.6023074233314906E-6"/>
    <n v="2.1967353513290597E-6"/>
    <n v="1.4228349228387206E-6"/>
    <n v="1.2233380470552626E-6"/>
    <n v="1.4593013494077363E-6"/>
    <n v="1.1543592444587899E-5"/>
  </r>
  <r>
    <x v="134"/>
    <n v="0"/>
    <n v="0"/>
    <n v="0"/>
    <n v="0"/>
    <n v="0"/>
    <n v="0"/>
    <n v="0"/>
    <n v="8.9001161850032029E-7"/>
    <n v="0"/>
    <n v="0"/>
    <n v="0"/>
    <n v="0"/>
    <n v="0"/>
    <n v="3.3406423618751285E-7"/>
    <n v="0"/>
    <n v="0"/>
    <n v="0"/>
    <n v="0"/>
    <n v="3.8020419542233725E-7"/>
    <n v="3.5570873070968015E-7"/>
    <n v="0"/>
    <n v="0"/>
    <n v="8.9090399128175028E-8"/>
  </r>
  <r>
    <x v="135"/>
    <n v="1.3353988570641679E-7"/>
    <n v="2.3653686066911862E-7"/>
    <n v="2.8463922922180849E-7"/>
    <n v="2.5488056780865567E-8"/>
    <n v="5.022692650964373E-8"/>
    <n v="4.7025095907683103E-7"/>
    <n v="1.7077790482298517E-7"/>
    <n v="2.1648931260818603E-7"/>
    <n v="2.3723581745567386E-7"/>
    <n v="1.8724767059801734E-7"/>
    <n v="2.7722823697118538E-7"/>
    <n v="1.3687467038868437E-7"/>
    <n v="1.0366297166764786E-6"/>
    <n v="6.9039942145419315E-7"/>
    <n v="7.0459469060157212E-7"/>
    <n v="6.3155927389586724E-7"/>
    <n v="1.2067237093583535E-6"/>
    <n v="0"/>
    <n v="2.7459191891613246E-7"/>
    <n v="8.3696171931689439E-8"/>
    <n v="3.732217770677072E-7"/>
    <n v="1.315426568480213E-6"/>
    <n v="3.974263081450738E-7"/>
  </r>
  <r>
    <x v="136"/>
    <n v="4.5403561140181705E-7"/>
    <n v="8.9358369586111481E-7"/>
    <n v="0"/>
    <n v="1.529283406851934E-7"/>
    <n v="0"/>
    <n v="0"/>
    <n v="0"/>
    <n v="0"/>
    <n v="0"/>
    <n v="2.3874078001247211E-6"/>
    <n v="6.7689894527131104E-6"/>
    <n v="3.0340551936158369E-6"/>
    <n v="0"/>
    <n v="0"/>
    <n v="0"/>
    <n v="0"/>
    <n v="0"/>
    <n v="0"/>
    <n v="0"/>
    <n v="0"/>
    <n v="0"/>
    <n v="0"/>
    <n v="6.2231818610917245E-7"/>
  </r>
  <r>
    <x v="137"/>
    <n v="0"/>
    <n v="0"/>
    <n v="0"/>
    <n v="0"/>
    <n v="0"/>
    <n v="0"/>
    <n v="0"/>
    <n v="0"/>
    <n v="0"/>
    <n v="1.3341396530108736E-6"/>
    <n v="0"/>
    <n v="0"/>
    <n v="0"/>
    <n v="0"/>
    <n v="0"/>
    <n v="0"/>
    <n v="0"/>
    <n v="0"/>
    <n v="0"/>
    <n v="0"/>
    <n v="0"/>
    <n v="0"/>
    <n v="6.0642711500494252E-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Tabla dinámica1"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
  <location ref="Z2:AA23" firstHeaderRow="1" firstDataRow="1" firstDataCol="1"/>
  <pivotFields count="24">
    <pivotField axis="axisRow" showAll="0" sortType="descending">
      <items count="139">
        <item h="1" x="0"/>
        <item h="1" x="1"/>
        <item h="1" x="2"/>
        <item h="1" x="3"/>
        <item h="1" x="4"/>
        <item x="5"/>
        <item h="1" x="6"/>
        <item h="1" x="7"/>
        <item h="1" x="8"/>
        <item h="1" x="9"/>
        <item h="1" x="10"/>
        <item h="1" x="11"/>
        <item h="1" x="12"/>
        <item h="1" x="13"/>
        <item x="14"/>
        <item h="1" x="15"/>
        <item h="1" x="16"/>
        <item h="1" x="17"/>
        <item h="1" x="18"/>
        <item h="1" x="19"/>
        <item h="1" x="20"/>
        <item h="1" x="21"/>
        <item h="1" x="22"/>
        <item h="1" x="23"/>
        <item h="1" x="24"/>
        <item h="1" x="25"/>
        <item h="1" x="26"/>
        <item h="1" x="27"/>
        <item x="28"/>
        <item h="1" x="29"/>
        <item h="1" x="30"/>
        <item h="1" x="31"/>
        <item x="32"/>
        <item h="1" x="33"/>
        <item h="1" x="34"/>
        <item h="1" x="35"/>
        <item h="1" x="36"/>
        <item h="1" x="37"/>
        <item h="1" x="38"/>
        <item h="1" x="39"/>
        <item h="1" x="40"/>
        <item h="1" x="41"/>
        <item h="1" x="42"/>
        <item h="1" x="43"/>
        <item h="1" x="44"/>
        <item h="1" x="45"/>
        <item x="46"/>
        <item h="1" x="47"/>
        <item h="1" x="48"/>
        <item h="1" x="49"/>
        <item h="1" x="50"/>
        <item x="51"/>
        <item x="52"/>
        <item h="1" x="53"/>
        <item h="1" x="54"/>
        <item h="1" x="55"/>
        <item h="1" x="56"/>
        <item h="1" x="57"/>
        <item h="1" x="58"/>
        <item h="1" x="59"/>
        <item h="1" x="60"/>
        <item h="1" x="61"/>
        <item h="1" x="62"/>
        <item h="1" x="63"/>
        <item x="64"/>
        <item x="65"/>
        <item h="1" x="66"/>
        <item h="1" x="67"/>
        <item h="1" x="68"/>
        <item h="1" x="69"/>
        <item h="1" x="70"/>
        <item x="71"/>
        <item x="72"/>
        <item h="1" x="73"/>
        <item h="1" x="74"/>
        <item h="1" x="75"/>
        <item h="1" x="76"/>
        <item h="1" x="77"/>
        <item x="78"/>
        <item h="1" x="79"/>
        <item h="1" x="80"/>
        <item h="1" x="81"/>
        <item h="1" x="82"/>
        <item x="83"/>
        <item x="84"/>
        <item h="1" x="85"/>
        <item x="86"/>
        <item h="1" x="87"/>
        <item x="88"/>
        <item h="1" x="89"/>
        <item h="1" x="90"/>
        <item h="1" x="91"/>
        <item h="1" x="92"/>
        <item h="1" x="93"/>
        <item h="1" x="94"/>
        <item h="1" x="95"/>
        <item h="1" x="96"/>
        <item h="1" x="97"/>
        <item h="1" x="98"/>
        <item h="1" x="99"/>
        <item h="1" x="100"/>
        <item h="1" x="101"/>
        <item x="102"/>
        <item h="1" x="103"/>
        <item h="1" x="104"/>
        <item h="1" x="105"/>
        <item h="1" x="106"/>
        <item h="1" x="107"/>
        <item h="1" x="108"/>
        <item h="1" x="109"/>
        <item h="1" x="110"/>
        <item h="1" x="111"/>
        <item h="1" x="112"/>
        <item h="1" x="113"/>
        <item h="1" x="114"/>
        <item h="1" x="115"/>
        <item h="1" x="116"/>
        <item h="1" x="117"/>
        <item h="1" x="118"/>
        <item h="1" x="119"/>
        <item x="120"/>
        <item x="121"/>
        <item h="1" x="122"/>
        <item h="1" x="123"/>
        <item h="1" x="124"/>
        <item x="125"/>
        <item h="1" x="126"/>
        <item h="1" x="127"/>
        <item h="1" x="128"/>
        <item h="1" x="129"/>
        <item h="1" x="130"/>
        <item h="1" x="131"/>
        <item h="1" x="132"/>
        <item h="1" x="133"/>
        <item h="1" x="134"/>
        <item h="1" x="135"/>
        <item h="1" x="136"/>
        <item h="1" x="137"/>
        <item t="default"/>
      </items>
      <autoSortScope>
        <pivotArea dataOnly="0" outline="0" fieldPosition="0">
          <references count="1">
            <reference field="4294967294" count="1" selected="0">
              <x v="0"/>
            </reference>
          </references>
        </pivotArea>
      </autoSortScope>
    </pivotField>
    <pivotField numFmtId="41" showAll="0"/>
    <pivotField showAll="0"/>
    <pivotField numFmtId="41" showAll="0"/>
    <pivotField showAll="0"/>
    <pivotField numFmtId="4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41" showAll="0"/>
  </pivotFields>
  <rowFields count="1">
    <field x="0"/>
  </rowFields>
  <rowItems count="21">
    <i>
      <x v="64"/>
    </i>
    <i>
      <x v="65"/>
    </i>
    <i>
      <x v="72"/>
    </i>
    <i>
      <x v="120"/>
    </i>
    <i>
      <x v="14"/>
    </i>
    <i>
      <x v="71"/>
    </i>
    <i>
      <x v="86"/>
    </i>
    <i>
      <x v="88"/>
    </i>
    <i>
      <x v="32"/>
    </i>
    <i>
      <x v="83"/>
    </i>
    <i>
      <x v="5"/>
    </i>
    <i>
      <x v="52"/>
    </i>
    <i>
      <x v="102"/>
    </i>
    <i>
      <x v="28"/>
    </i>
    <i>
      <x v="121"/>
    </i>
    <i>
      <x v="78"/>
    </i>
    <i>
      <x v="51"/>
    </i>
    <i>
      <x v="46"/>
    </i>
    <i>
      <x v="125"/>
    </i>
    <i>
      <x v="84"/>
    </i>
    <i t="grand">
      <x/>
    </i>
  </rowItems>
  <colItems count="1">
    <i/>
  </colItems>
  <dataFields count="1">
    <dataField name="Suma de TOTAL EXPORTACIONES ÚLTIMOS 22 AÑOS" fld="23" baseField="0" baseItem="0"/>
  </dataFields>
  <formats count="5">
    <format dxfId="61">
      <pivotArea dataOnly="0" labelOnly="1" outline="0" axis="axisValues" fieldPosition="0"/>
    </format>
    <format dxfId="60">
      <pivotArea field="0" type="button" dataOnly="0" labelOnly="1" outline="0" axis="axisRow" fieldPosition="0"/>
    </format>
    <format dxfId="59">
      <pivotArea dataOnly="0" labelOnly="1" outline="0" axis="axisValues" fieldPosition="0"/>
    </format>
    <format dxfId="58">
      <pivotArea grandRow="1" outline="0" collapsedLevelsAreSubtotals="1" fieldPosition="0"/>
    </format>
    <format dxfId="57">
      <pivotArea dataOnly="0" labelOnly="1" grandRow="1" outline="0" fieldPosition="0"/>
    </format>
  </formats>
  <chartFormats count="2">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0" count="1" selected="0">
            <x v="6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4"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 rowHeaderCaption="PRODUCTOS">
  <location ref="AX2:AY23" firstHeaderRow="1" firstDataRow="1" firstDataCol="1"/>
  <pivotFields count="24">
    <pivotField axis="axisRow" showAll="0" sortType="descending">
      <items count="139">
        <item h="1" x="0"/>
        <item h="1" x="1"/>
        <item h="1" x="2"/>
        <item h="1" x="3"/>
        <item h="1" x="4"/>
        <item h="1" x="5"/>
        <item h="1" x="6"/>
        <item h="1" x="7"/>
        <item h="1" x="8"/>
        <item h="1" x="9"/>
        <item h="1" x="10"/>
        <item h="1" x="11"/>
        <item h="1" x="12"/>
        <item h="1" x="13"/>
        <item h="1" x="14"/>
        <item h="1" x="15"/>
        <item h="1" x="16"/>
        <item x="17"/>
        <item x="18"/>
        <item x="19"/>
        <item h="1" x="20"/>
        <item h="1" x="21"/>
        <item h="1" x="22"/>
        <item x="23"/>
        <item x="24"/>
        <item h="1" x="25"/>
        <item h="1" x="26"/>
        <item h="1" x="27"/>
        <item h="1" x="28"/>
        <item h="1" x="29"/>
        <item h="1" x="30"/>
        <item h="1" x="31"/>
        <item h="1" x="32"/>
        <item x="33"/>
        <item x="34"/>
        <item x="35"/>
        <item h="1" x="36"/>
        <item h="1" x="37"/>
        <item x="38"/>
        <item x="39"/>
        <item x="40"/>
        <item h="1" x="41"/>
        <item h="1" x="42"/>
        <item h="1" x="43"/>
        <item h="1" x="44"/>
        <item h="1" x="45"/>
        <item h="1" x="46"/>
        <item h="1" x="47"/>
        <item h="1" x="48"/>
        <item h="1" x="49"/>
        <item h="1" x="50"/>
        <item h="1" x="51"/>
        <item h="1" x="52"/>
        <item h="1" x="53"/>
        <item h="1" x="54"/>
        <item h="1" x="55"/>
        <item x="56"/>
        <item h="1" x="57"/>
        <item x="58"/>
        <item h="1" x="59"/>
        <item h="1" x="60"/>
        <item h="1" x="61"/>
        <item h="1" x="62"/>
        <item h="1" x="63"/>
        <item h="1" x="64"/>
        <item h="1" x="65"/>
        <item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x="93"/>
        <item h="1" x="94"/>
        <item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x="118"/>
        <item h="1" x="119"/>
        <item h="1" x="120"/>
        <item h="1" x="121"/>
        <item h="1" x="122"/>
        <item x="123"/>
        <item h="1" x="124"/>
        <item h="1" x="125"/>
        <item x="126"/>
        <item h="1" x="127"/>
        <item h="1" x="128"/>
        <item h="1" x="129"/>
        <item h="1" x="130"/>
        <item h="1" x="131"/>
        <item h="1" x="132"/>
        <item x="133"/>
        <item h="1" x="134"/>
        <item h="1" x="135"/>
        <item h="1" x="136"/>
        <item h="1" x="137"/>
        <item t="default"/>
      </items>
      <autoSortScope>
        <pivotArea dataOnly="0" outline="0" fieldPosition="0">
          <references count="1">
            <reference field="4294967294" count="1" selected="0">
              <x v="0"/>
            </reference>
          </references>
        </pivotArea>
      </autoSortScope>
    </pivotField>
    <pivotField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showAll="0"/>
    <pivotField dataField="1" showAll="0"/>
  </pivotFields>
  <rowFields count="1">
    <field x="0"/>
  </rowFields>
  <rowItems count="21">
    <i>
      <x v="19"/>
    </i>
    <i>
      <x v="40"/>
    </i>
    <i>
      <x v="17"/>
    </i>
    <i>
      <x v="95"/>
    </i>
    <i>
      <x v="35"/>
    </i>
    <i>
      <x v="66"/>
    </i>
    <i>
      <x v="24"/>
    </i>
    <i>
      <x v="58"/>
    </i>
    <i>
      <x v="123"/>
    </i>
    <i>
      <x v="38"/>
    </i>
    <i>
      <x v="93"/>
    </i>
    <i>
      <x v="118"/>
    </i>
    <i>
      <x v="34"/>
    </i>
    <i>
      <x v="126"/>
    </i>
    <i>
      <x v="18"/>
    </i>
    <i>
      <x v="133"/>
    </i>
    <i>
      <x v="23"/>
    </i>
    <i>
      <x v="39"/>
    </i>
    <i>
      <x v="56"/>
    </i>
    <i>
      <x v="33"/>
    </i>
    <i t="grand">
      <x/>
    </i>
  </rowItems>
  <colItems count="1">
    <i/>
  </colItems>
  <dataFields count="1">
    <dataField name="Suma de TOTAL EXPORTACIONES ÚLTIMOS 22 AÑOS" fld="23" baseField="0" baseItem="127"/>
  </dataFields>
  <formats count="12">
    <format dxfId="42">
      <pivotArea field="0" type="button" dataOnly="0" labelOnly="1" outline="0" axis="axisRow" fieldPosition="0"/>
    </format>
    <format dxfId="41">
      <pivotArea dataOnly="0" labelOnly="1" outline="0" axis="axisValues" fieldPosition="0"/>
    </format>
    <format dxfId="40">
      <pivotArea field="0" type="button" dataOnly="0" labelOnly="1" outline="0" axis="axisRow" fieldPosition="0"/>
    </format>
    <format dxfId="39">
      <pivotArea dataOnly="0" labelOnly="1" outline="0" axis="axisValues" fieldPosition="0"/>
    </format>
    <format dxfId="38">
      <pivotArea grandRow="1" outline="0" collapsedLevelsAreSubtotals="1" fieldPosition="0"/>
    </format>
    <format dxfId="37">
      <pivotArea dataOnly="0" labelOnly="1" grandRow="1" outline="0" fieldPosition="0"/>
    </format>
    <format dxfId="36">
      <pivotArea type="all" dataOnly="0" outline="0" fieldPosition="0"/>
    </format>
    <format dxfId="35">
      <pivotArea outline="0" collapsedLevelsAreSubtotals="1" fieldPosition="0"/>
    </format>
    <format dxfId="34">
      <pivotArea field="0" type="button" dataOnly="0" labelOnly="1" outline="0" axis="axisRow" fieldPosition="0"/>
    </format>
    <format dxfId="33">
      <pivotArea dataOnly="0" labelOnly="1" fieldPosition="0">
        <references count="1">
          <reference field="0" count="0"/>
        </references>
      </pivotArea>
    </format>
    <format dxfId="32">
      <pivotArea dataOnly="0" labelOnly="1" grandRow="1" outline="0" fieldPosition="0"/>
    </format>
    <format dxfId="31">
      <pivotArea dataOnly="0" labelOnly="1" outline="0" axis="axisValues"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4" rowHeaderCaption="PRODUCTOS">
  <location ref="AX29:AY50" firstHeaderRow="1" firstDataRow="1" firstDataCol="1"/>
  <pivotFields count="24">
    <pivotField axis="axisRow" showAll="0" sortType="ascending">
      <items count="139">
        <item h="1" x="0"/>
        <item h="1" x="1"/>
        <item h="1" x="2"/>
        <item h="1" x="3"/>
        <item h="1" x="4"/>
        <item x="5"/>
        <item h="1" x="6"/>
        <item h="1" x="7"/>
        <item h="1" x="8"/>
        <item h="1" x="9"/>
        <item h="1" x="10"/>
        <item h="1" x="11"/>
        <item h="1" x="12"/>
        <item h="1" x="13"/>
        <item x="14"/>
        <item h="1" x="15"/>
        <item h="1" x="16"/>
        <item h="1" x="17"/>
        <item h="1" x="18"/>
        <item h="1" x="19"/>
        <item h="1" x="20"/>
        <item h="1" x="21"/>
        <item h="1" x="22"/>
        <item h="1" x="23"/>
        <item h="1" x="24"/>
        <item h="1" x="25"/>
        <item h="1" x="26"/>
        <item h="1" x="27"/>
        <item x="28"/>
        <item h="1" x="29"/>
        <item h="1" x="30"/>
        <item h="1" x="31"/>
        <item x="32"/>
        <item h="1" x="33"/>
        <item h="1" x="34"/>
        <item h="1" x="35"/>
        <item h="1" x="36"/>
        <item h="1" x="37"/>
        <item h="1" x="38"/>
        <item h="1" x="39"/>
        <item h="1" x="40"/>
        <item h="1" x="41"/>
        <item h="1" x="42"/>
        <item h="1" x="43"/>
        <item h="1" x="44"/>
        <item h="1" x="45"/>
        <item x="46"/>
        <item h="1" x="47"/>
        <item h="1" x="48"/>
        <item h="1" x="49"/>
        <item h="1" x="50"/>
        <item x="51"/>
        <item x="52"/>
        <item h="1" x="53"/>
        <item h="1" x="54"/>
        <item h="1" x="55"/>
        <item h="1" x="56"/>
        <item h="1" x="57"/>
        <item h="1" x="58"/>
        <item h="1" x="59"/>
        <item h="1" x="60"/>
        <item h="1" x="61"/>
        <item h="1" x="62"/>
        <item h="1" x="63"/>
        <item x="64"/>
        <item x="65"/>
        <item h="1" x="66"/>
        <item h="1" x="67"/>
        <item h="1" x="68"/>
        <item h="1" x="69"/>
        <item h="1" x="70"/>
        <item x="71"/>
        <item x="72"/>
        <item h="1" x="73"/>
        <item h="1" x="74"/>
        <item h="1" x="75"/>
        <item h="1" x="76"/>
        <item h="1" x="77"/>
        <item x="78"/>
        <item h="1" x="79"/>
        <item h="1" x="80"/>
        <item h="1" x="81"/>
        <item h="1" x="82"/>
        <item x="83"/>
        <item h="1" x="84"/>
        <item h="1" x="85"/>
        <item x="86"/>
        <item h="1" x="87"/>
        <item x="88"/>
        <item x="89"/>
        <item h="1" x="90"/>
        <item h="1" x="91"/>
        <item h="1" x="92"/>
        <item h="1" x="93"/>
        <item h="1" x="94"/>
        <item h="1" x="95"/>
        <item h="1" x="96"/>
        <item h="1" x="97"/>
        <item h="1" x="98"/>
        <item h="1" x="99"/>
        <item h="1" x="100"/>
        <item h="1" x="101"/>
        <item x="102"/>
        <item h="1" x="103"/>
        <item h="1" x="104"/>
        <item h="1" x="105"/>
        <item h="1" x="106"/>
        <item h="1" x="107"/>
        <item h="1" x="108"/>
        <item h="1" x="109"/>
        <item h="1" x="110"/>
        <item h="1" x="111"/>
        <item h="1" x="112"/>
        <item h="1" x="113"/>
        <item h="1" x="114"/>
        <item h="1" x="115"/>
        <item h="1" x="116"/>
        <item h="1" x="117"/>
        <item h="1" x="118"/>
        <item h="1" x="119"/>
        <item x="120"/>
        <item x="121"/>
        <item h="1" x="122"/>
        <item h="1" x="123"/>
        <item h="1" x="124"/>
        <item x="125"/>
        <item h="1" x="126"/>
        <item h="1" x="127"/>
        <item h="1" x="128"/>
        <item h="1" x="129"/>
        <item h="1" x="130"/>
        <item h="1" x="131"/>
        <item h="1" x="132"/>
        <item h="1" x="133"/>
        <item h="1" x="134"/>
        <item h="1" x="135"/>
        <item h="1" x="136"/>
        <item h="1" x="137"/>
        <item t="default"/>
      </items>
      <autoSortScope>
        <pivotArea dataOnly="0" outline="0" fieldPosition="0">
          <references count="1">
            <reference field="4294967294" count="1" selected="0">
              <x v="0"/>
            </reference>
          </references>
        </pivotArea>
      </autoSortScope>
    </pivotField>
    <pivotField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showAll="0"/>
    <pivotField dataField="1" showAll="0"/>
  </pivotFields>
  <rowFields count="1">
    <field x="0"/>
  </rowFields>
  <rowItems count="21">
    <i>
      <x v="64"/>
    </i>
    <i>
      <x v="65"/>
    </i>
    <i>
      <x v="72"/>
    </i>
    <i>
      <x v="120"/>
    </i>
    <i>
      <x v="14"/>
    </i>
    <i>
      <x v="71"/>
    </i>
    <i>
      <x v="86"/>
    </i>
    <i>
      <x v="88"/>
    </i>
    <i>
      <x v="32"/>
    </i>
    <i>
      <x v="83"/>
    </i>
    <i>
      <x v="5"/>
    </i>
    <i>
      <x v="52"/>
    </i>
    <i>
      <x v="89"/>
    </i>
    <i>
      <x v="102"/>
    </i>
    <i>
      <x v="28"/>
    </i>
    <i>
      <x v="121"/>
    </i>
    <i>
      <x v="78"/>
    </i>
    <i>
      <x v="51"/>
    </i>
    <i>
      <x v="46"/>
    </i>
    <i>
      <x v="125"/>
    </i>
    <i t="grand">
      <x/>
    </i>
  </rowItems>
  <colItems count="1">
    <i/>
  </colItems>
  <dataFields count="1">
    <dataField name="Suma de TOTAL EXPORTACIONES ÚLTIMOS 22 AÑOS" fld="23" baseField="0" baseItem="127"/>
  </dataFields>
  <formats count="14">
    <format dxfId="56">
      <pivotArea field="0" type="button" dataOnly="0" labelOnly="1" outline="0" axis="axisRow" fieldPosition="0"/>
    </format>
    <format dxfId="55">
      <pivotArea dataOnly="0" labelOnly="1" outline="0" axis="axisValues" fieldPosition="0"/>
    </format>
    <format dxfId="54">
      <pivotArea dataOnly="0" labelOnly="1" fieldPosition="0">
        <references count="1">
          <reference field="0" count="20">
            <x v="5"/>
            <x v="14"/>
            <x v="28"/>
            <x v="32"/>
            <x v="46"/>
            <x v="51"/>
            <x v="52"/>
            <x v="64"/>
            <x v="65"/>
            <x v="71"/>
            <x v="72"/>
            <x v="78"/>
            <x v="83"/>
            <x v="86"/>
            <x v="88"/>
            <x v="89"/>
            <x v="102"/>
            <x v="120"/>
            <x v="121"/>
            <x v="125"/>
          </reference>
        </references>
      </pivotArea>
    </format>
    <format dxfId="53">
      <pivotArea dataOnly="0" labelOnly="1" fieldPosition="0">
        <references count="1">
          <reference field="0" count="0"/>
        </references>
      </pivotArea>
    </format>
    <format dxfId="52">
      <pivotArea field="0" type="button" dataOnly="0" labelOnly="1" outline="0" axis="axisRow" fieldPosition="0"/>
    </format>
    <format dxfId="51">
      <pivotArea dataOnly="0" labelOnly="1" outline="0" axis="axisValues" fieldPosition="0"/>
    </format>
    <format dxfId="50">
      <pivotArea grandRow="1" outline="0" collapsedLevelsAreSubtotals="1" fieldPosition="0"/>
    </format>
    <format dxfId="49">
      <pivotArea dataOnly="0" labelOnly="1" grandRow="1" outline="0" fieldPosition="0"/>
    </format>
    <format dxfId="48">
      <pivotArea type="all" dataOnly="0" outline="0" fieldPosition="0"/>
    </format>
    <format dxfId="47">
      <pivotArea outline="0" collapsedLevelsAreSubtotals="1" fieldPosition="0"/>
    </format>
    <format dxfId="46">
      <pivotArea field="0" type="button" dataOnly="0" labelOnly="1" outline="0" axis="axisRow" fieldPosition="0"/>
    </format>
    <format dxfId="45">
      <pivotArea dataOnly="0" labelOnly="1" fieldPosition="0">
        <references count="1">
          <reference field="0" count="0"/>
        </references>
      </pivotArea>
    </format>
    <format dxfId="44">
      <pivotArea dataOnly="0" labelOnly="1" grandRow="1" outline="0" fieldPosition="0"/>
    </format>
    <format dxfId="43">
      <pivotArea dataOnly="0" labelOnly="1" outline="0" axis="axisValues" fieldPosition="0"/>
    </format>
  </formats>
  <chartFormats count="2">
    <chartFormat chart="1" format="0"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la dinámica2" cacheId="4"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chartFormat="3">
  <location ref="Z5:AA26" firstHeaderRow="1" firstDataRow="1" firstDataCol="1"/>
  <pivotFields count="24">
    <pivotField axis="axisRow" showAll="0" sortType="descending" defaultSubtotal="0">
      <items count="138">
        <item h="1" x="0"/>
        <item h="1" x="1"/>
        <item h="1" x="2"/>
        <item h="1" x="3"/>
        <item h="1" x="4"/>
        <item h="1" x="5"/>
        <item h="1" x="6"/>
        <item h="1" x="7"/>
        <item h="1" x="8"/>
        <item x="9"/>
        <item h="1" x="10"/>
        <item h="1" x="11"/>
        <item h="1" x="12"/>
        <item h="1" x="13"/>
        <item h="1" x="14"/>
        <item h="1" x="15"/>
        <item h="1" x="16"/>
        <item x="17"/>
        <item x="18"/>
        <item x="19"/>
        <item h="1" x="20"/>
        <item h="1" x="21"/>
        <item h="1" x="22"/>
        <item h="1" x="23"/>
        <item x="24"/>
        <item h="1" x="25"/>
        <item h="1" x="26"/>
        <item h="1" x="27"/>
        <item h="1" x="28"/>
        <item h="1" x="29"/>
        <item h="1" x="30"/>
        <item h="1" x="31"/>
        <item h="1" x="32"/>
        <item h="1" x="33"/>
        <item x="34"/>
        <item x="35"/>
        <item h="1" x="36"/>
        <item h="1" x="37"/>
        <item x="38"/>
        <item h="1" x="39"/>
        <item x="40"/>
        <item h="1" x="41"/>
        <item h="1" x="42"/>
        <item x="43"/>
        <item h="1" x="44"/>
        <item h="1" x="45"/>
        <item h="1" x="46"/>
        <item h="1" x="47"/>
        <item h="1" x="48"/>
        <item h="1" x="49"/>
        <item h="1" x="50"/>
        <item h="1" x="51"/>
        <item h="1" x="52"/>
        <item h="1" x="53"/>
        <item h="1" x="54"/>
        <item h="1" x="55"/>
        <item h="1" x="56"/>
        <item h="1" x="57"/>
        <item x="58"/>
        <item h="1" x="59"/>
        <item h="1" x="60"/>
        <item h="1" x="61"/>
        <item h="1" x="62"/>
        <item h="1" x="63"/>
        <item h="1" x="64"/>
        <item x="65"/>
        <item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x="93"/>
        <item h="1" x="94"/>
        <item x="95"/>
        <item h="1" x="96"/>
        <item x="97"/>
        <item h="1" x="98"/>
        <item h="1" x="99"/>
        <item h="1" x="100"/>
        <item h="1" x="101"/>
        <item h="1" x="102"/>
        <item h="1" x="103"/>
        <item h="1" x="104"/>
        <item h="1" x="105"/>
        <item h="1" x="106"/>
        <item h="1" x="107"/>
        <item h="1" x="108"/>
        <item h="1" x="109"/>
        <item h="1" x="110"/>
        <item h="1" x="111"/>
        <item h="1" x="112"/>
        <item h="1" x="113"/>
        <item x="114"/>
        <item h="1" x="115"/>
        <item h="1" x="116"/>
        <item h="1" x="117"/>
        <item x="118"/>
        <item h="1" x="119"/>
        <item h="1" x="120"/>
        <item h="1" x="121"/>
        <item h="1" x="122"/>
        <item x="123"/>
        <item h="1" x="124"/>
        <item h="1" x="125"/>
        <item x="126"/>
        <item h="1" x="127"/>
        <item h="1" x="128"/>
        <item h="1" x="129"/>
        <item h="1" x="130"/>
        <item h="1" x="131"/>
        <item h="1" x="132"/>
        <item h="1" x="133"/>
        <item h="1" x="134"/>
        <item h="1" x="135"/>
        <item h="1" x="136"/>
        <item h="1" x="137"/>
      </items>
      <autoSortScope>
        <pivotArea dataOnly="0" outline="0" fieldPosition="0">
          <references count="1">
            <reference field="4294967294" count="1" selected="0">
              <x v="0"/>
            </reference>
          </references>
        </pivotArea>
      </autoSortScope>
    </pivotField>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dataField="1" numFmtId="165" showAll="0"/>
  </pivotFields>
  <rowFields count="1">
    <field x="0"/>
  </rowFields>
  <rowItems count="21">
    <i>
      <x v="19"/>
    </i>
    <i>
      <x v="40"/>
    </i>
    <i>
      <x v="17"/>
    </i>
    <i>
      <x v="95"/>
    </i>
    <i>
      <x v="35"/>
    </i>
    <i>
      <x v="24"/>
    </i>
    <i>
      <x v="66"/>
    </i>
    <i>
      <x v="58"/>
    </i>
    <i>
      <x v="123"/>
    </i>
    <i>
      <x v="38"/>
    </i>
    <i>
      <x v="97"/>
    </i>
    <i>
      <x v="93"/>
    </i>
    <i>
      <x v="118"/>
    </i>
    <i>
      <x v="126"/>
    </i>
    <i>
      <x v="34"/>
    </i>
    <i>
      <x v="114"/>
    </i>
    <i>
      <x v="43"/>
    </i>
    <i>
      <x v="65"/>
    </i>
    <i>
      <x v="18"/>
    </i>
    <i>
      <x v="9"/>
    </i>
    <i t="grand">
      <x/>
    </i>
  </rowItems>
  <colItems count="1">
    <i/>
  </colItems>
  <dataFields count="1">
    <dataField name="Suma de SUMA PROMEDIO" fld="23" baseField="0" baseItem="0" numFmtId="168"/>
  </dataFields>
  <formats count="12">
    <format dxfId="30">
      <pivotArea dataOnly="0" labelOnly="1" outline="0" axis="axisValues" fieldPosition="0"/>
    </format>
    <format dxfId="29">
      <pivotArea field="0" type="button" dataOnly="0" labelOnly="1" outline="0" axis="axisRow" fieldPosition="0"/>
    </format>
    <format dxfId="28">
      <pivotArea dataOnly="0" labelOnly="1" outline="0" axis="axisValues" fieldPosition="0"/>
    </format>
    <format dxfId="27">
      <pivotArea outline="0" collapsedLevelsAreSubtotals="1" fieldPosition="0"/>
    </format>
    <format dxfId="26">
      <pivotArea collapsedLevelsAreSubtotals="1" fieldPosition="0">
        <references count="1">
          <reference field="0" count="0"/>
        </references>
      </pivotArea>
    </format>
    <format dxfId="25">
      <pivotArea collapsedLevelsAreSubtotals="1" fieldPosition="0">
        <references count="1">
          <reference field="0" count="0"/>
        </references>
      </pivotArea>
    </format>
    <format dxfId="24">
      <pivotArea dataOnly="0" labelOnly="1" fieldPosition="0">
        <references count="1">
          <reference field="0" count="0"/>
        </references>
      </pivotArea>
    </format>
    <format dxfId="23">
      <pivotArea grandRow="1" outline="0" collapsedLevelsAreSubtotals="1" fieldPosition="0"/>
    </format>
    <format dxfId="22">
      <pivotArea dataOnly="0" labelOnly="1" grandRow="1" outline="0" fieldPosition="0"/>
    </format>
    <format dxfId="21">
      <pivotArea outline="0" collapsedLevelsAreSubtotals="1" fieldPosition="0"/>
    </format>
    <format dxfId="20">
      <pivotArea dataOnly="0" labelOnly="1" fieldPosition="0">
        <references count="1">
          <reference field="0" count="0"/>
        </references>
      </pivotArea>
    </format>
    <format dxfId="19">
      <pivotArea dataOnly="0" labelOnly="1" grandRow="1" outline="0"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Dinámica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4">
  <location ref="AX5:AY26" firstHeaderRow="1" firstDataRow="1" firstDataCol="1"/>
  <pivotFields count="24">
    <pivotField axis="axisRow" showAll="0" sortType="descending">
      <items count="139">
        <item h="1" x="0"/>
        <item h="1" x="1"/>
        <item h="1" x="2"/>
        <item h="1" x="3"/>
        <item h="1" x="4"/>
        <item x="5"/>
        <item h="1" x="6"/>
        <item h="1" x="7"/>
        <item h="1" x="8"/>
        <item h="1" x="9"/>
        <item h="1" x="10"/>
        <item h="1" x="11"/>
        <item h="1" x="12"/>
        <item h="1" x="13"/>
        <item x="14"/>
        <item h="1" x="15"/>
        <item h="1" x="16"/>
        <item h="1" x="17"/>
        <item h="1" x="18"/>
        <item h="1" x="19"/>
        <item h="1" x="20"/>
        <item h="1" x="21"/>
        <item h="1" x="22"/>
        <item h="1" x="23"/>
        <item h="1" x="24"/>
        <item h="1" x="25"/>
        <item h="1" x="26"/>
        <item h="1" x="27"/>
        <item x="28"/>
        <item h="1" x="29"/>
        <item h="1" x="30"/>
        <item h="1" x="31"/>
        <item x="32"/>
        <item h="1" x="33"/>
        <item h="1" x="34"/>
        <item h="1" x="35"/>
        <item h="1" x="36"/>
        <item h="1" x="37"/>
        <item h="1" x="38"/>
        <item h="1" x="39"/>
        <item h="1" x="40"/>
        <item h="1" x="41"/>
        <item h="1" x="42"/>
        <item h="1" x="43"/>
        <item h="1" x="44"/>
        <item h="1" x="45"/>
        <item x="46"/>
        <item h="1" x="47"/>
        <item h="1" x="48"/>
        <item h="1" x="49"/>
        <item h="1" x="50"/>
        <item x="51"/>
        <item x="52"/>
        <item h="1" x="53"/>
        <item h="1" x="54"/>
        <item h="1" x="55"/>
        <item h="1" x="56"/>
        <item h="1" x="57"/>
        <item h="1" x="58"/>
        <item h="1" x="59"/>
        <item h="1" x="60"/>
        <item h="1" x="61"/>
        <item h="1" x="62"/>
        <item h="1" x="63"/>
        <item x="64"/>
        <item x="65"/>
        <item h="1" x="66"/>
        <item h="1" x="67"/>
        <item h="1" x="68"/>
        <item h="1" x="69"/>
        <item h="1" x="70"/>
        <item x="71"/>
        <item x="72"/>
        <item h="1" x="73"/>
        <item h="1" x="74"/>
        <item h="1" x="75"/>
        <item h="1" x="76"/>
        <item h="1" x="77"/>
        <item x="78"/>
        <item h="1" x="79"/>
        <item h="1" x="80"/>
        <item h="1" x="81"/>
        <item h="1" x="82"/>
        <item x="83"/>
        <item h="1" x="84"/>
        <item h="1" x="85"/>
        <item x="86"/>
        <item h="1" x="87"/>
        <item x="88"/>
        <item x="89"/>
        <item h="1" x="90"/>
        <item h="1" x="91"/>
        <item h="1" x="92"/>
        <item h="1" x="93"/>
        <item h="1" x="94"/>
        <item h="1" x="95"/>
        <item h="1" x="96"/>
        <item h="1" x="97"/>
        <item h="1" x="98"/>
        <item h="1" x="99"/>
        <item h="1" x="100"/>
        <item h="1" x="101"/>
        <item x="102"/>
        <item h="1" x="103"/>
        <item h="1" x="104"/>
        <item h="1" x="105"/>
        <item h="1" x="106"/>
        <item h="1" x="107"/>
        <item h="1" x="108"/>
        <item h="1" x="109"/>
        <item h="1" x="110"/>
        <item h="1" x="111"/>
        <item h="1" x="112"/>
        <item h="1" x="113"/>
        <item h="1" x="114"/>
        <item h="1" x="115"/>
        <item h="1" x="116"/>
        <item h="1" x="117"/>
        <item h="1" x="118"/>
        <item h="1" x="119"/>
        <item x="120"/>
        <item x="121"/>
        <item h="1" x="122"/>
        <item h="1" x="123"/>
        <item h="1" x="124"/>
        <item x="125"/>
        <item h="1" x="126"/>
        <item h="1" x="127"/>
        <item h="1" x="128"/>
        <item h="1" x="129"/>
        <item h="1" x="130"/>
        <item h="1" x="131"/>
        <item h="1" x="132"/>
        <item h="1" x="133"/>
        <item h="1" x="134"/>
        <item h="1" x="135"/>
        <item h="1" x="136"/>
        <item h="1" x="137"/>
        <item t="default"/>
      </items>
      <autoSortScope>
        <pivotArea dataOnly="0" outline="0" fieldPosition="0">
          <references count="1">
            <reference field="4294967294" count="1" selected="0">
              <x v="0"/>
            </reference>
          </references>
        </pivotArea>
      </autoSortScope>
    </pivotField>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dataField="1" numFmtId="167" showAll="0"/>
  </pivotFields>
  <rowFields count="1">
    <field x="0"/>
  </rowFields>
  <rowItems count="21">
    <i>
      <x v="64"/>
    </i>
    <i>
      <x v="65"/>
    </i>
    <i>
      <x v="72"/>
    </i>
    <i>
      <x v="120"/>
    </i>
    <i>
      <x v="14"/>
    </i>
    <i>
      <x v="71"/>
    </i>
    <i>
      <x v="86"/>
    </i>
    <i>
      <x v="88"/>
    </i>
    <i>
      <x v="32"/>
    </i>
    <i>
      <x v="83"/>
    </i>
    <i>
      <x v="52"/>
    </i>
    <i>
      <x v="5"/>
    </i>
    <i>
      <x v="89"/>
    </i>
    <i>
      <x v="102"/>
    </i>
    <i>
      <x v="28"/>
    </i>
    <i>
      <x v="121"/>
    </i>
    <i>
      <x v="78"/>
    </i>
    <i>
      <x v="51"/>
    </i>
    <i>
      <x v="46"/>
    </i>
    <i>
      <x v="125"/>
    </i>
    <i t="grand">
      <x/>
    </i>
  </rowItems>
  <colItems count="1">
    <i/>
  </colItems>
  <dataFields count="1">
    <dataField name="Suma de SUMA PROMEDIO" fld="23" baseField="0" baseItem="0" numFmtId="165"/>
  </dataFields>
  <formats count="10">
    <format dxfId="18">
      <pivotArea outline="0" collapsedLevelsAreSubtotals="1" fieldPosition="0"/>
    </format>
    <format dxfId="17">
      <pivotArea field="0" type="button" dataOnly="0" labelOnly="1" outline="0" axis="axisRow" fieldPosition="0"/>
    </format>
    <format dxfId="16">
      <pivotArea dataOnly="0" labelOnly="1" outline="0" axis="axisValues" fieldPosition="0"/>
    </format>
    <format dxfId="15">
      <pivotArea collapsedLevelsAreSubtotals="1" fieldPosition="0">
        <references count="1">
          <reference field="0" count="20">
            <x v="5"/>
            <x v="14"/>
            <x v="28"/>
            <x v="32"/>
            <x v="46"/>
            <x v="51"/>
            <x v="52"/>
            <x v="64"/>
            <x v="65"/>
            <x v="71"/>
            <x v="72"/>
            <x v="78"/>
            <x v="83"/>
            <x v="86"/>
            <x v="88"/>
            <x v="89"/>
            <x v="102"/>
            <x v="120"/>
            <x v="121"/>
            <x v="125"/>
          </reference>
        </references>
      </pivotArea>
    </format>
    <format dxfId="14">
      <pivotArea dataOnly="0" labelOnly="1" fieldPosition="0">
        <references count="1">
          <reference field="0" count="20">
            <x v="5"/>
            <x v="14"/>
            <x v="28"/>
            <x v="32"/>
            <x v="46"/>
            <x v="51"/>
            <x v="52"/>
            <x v="64"/>
            <x v="65"/>
            <x v="71"/>
            <x v="72"/>
            <x v="78"/>
            <x v="83"/>
            <x v="86"/>
            <x v="88"/>
            <x v="89"/>
            <x v="102"/>
            <x v="120"/>
            <x v="121"/>
            <x v="125"/>
          </reference>
        </references>
      </pivotArea>
    </format>
    <format dxfId="13">
      <pivotArea collapsedLevelsAreSubtotals="1" fieldPosition="0">
        <references count="1">
          <reference field="0" count="0"/>
        </references>
      </pivotArea>
    </format>
    <format dxfId="12">
      <pivotArea dataOnly="0" labelOnly="1" fieldPosition="0">
        <references count="1">
          <reference field="0" count="0"/>
        </references>
      </pivotArea>
    </format>
    <format dxfId="11">
      <pivotArea grandRow="1" outline="0" collapsedLevelsAreSubtotals="1" fieldPosition="0"/>
    </format>
    <format dxfId="10">
      <pivotArea dataOnly="0" labelOnly="1" grandRow="1" outline="0" fieldPosition="0"/>
    </format>
    <format dxfId="9">
      <pivotArea grandRow="1" outline="0" collapsedLevelsAreSubtotals="1" fieldPosition="0"/>
    </format>
  </formats>
  <chartFormats count="2">
    <chartFormat chart="1" format="0" series="1">
      <pivotArea type="data" outline="0" fieldPosition="0">
        <references count="1">
          <reference field="4294967294" count="1" selected="0">
            <x v="0"/>
          </reference>
        </references>
      </pivotArea>
    </chartFormat>
    <chartFormat chart="3"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name="TablaDinámica5"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3">
  <location ref="Z6:AA27" firstHeaderRow="1" firstDataRow="1" firstDataCol="1"/>
  <pivotFields count="24">
    <pivotField axis="axisRow" showAll="0" sortType="descending">
      <items count="139">
        <item h="1" x="0"/>
        <item h="1" x="1"/>
        <item h="1" x="2"/>
        <item h="1" x="3"/>
        <item h="1" x="4"/>
        <item h="1" x="5"/>
        <item h="1" x="6"/>
        <item h="1" x="7"/>
        <item h="1" x="8"/>
        <item h="1" x="9"/>
        <item h="1" x="10"/>
        <item h="1" x="11"/>
        <item h="1" x="12"/>
        <item h="1" x="13"/>
        <item h="1" x="14"/>
        <item h="1" x="15"/>
        <item h="1" x="16"/>
        <item x="17"/>
        <item x="18"/>
        <item x="19"/>
        <item h="1" x="20"/>
        <item x="21"/>
        <item h="1" x="22"/>
        <item x="23"/>
        <item x="24"/>
        <item h="1" x="25"/>
        <item h="1" x="26"/>
        <item h="1" x="27"/>
        <item h="1" x="28"/>
        <item h="1" x="29"/>
        <item h="1" x="30"/>
        <item h="1" x="31"/>
        <item h="1" x="32"/>
        <item h="1" x="33"/>
        <item x="34"/>
        <item x="35"/>
        <item h="1" x="36"/>
        <item h="1" x="37"/>
        <item x="38"/>
        <item x="39"/>
        <item x="40"/>
        <item h="1" x="41"/>
        <item h="1" x="42"/>
        <item h="1" x="43"/>
        <item h="1" x="44"/>
        <item h="1" x="45"/>
        <item h="1" x="46"/>
        <item h="1" x="47"/>
        <item h="1" x="48"/>
        <item h="1" x="49"/>
        <item h="1" x="50"/>
        <item h="1" x="51"/>
        <item h="1" x="52"/>
        <item h="1" x="53"/>
        <item h="1" x="54"/>
        <item h="1" x="55"/>
        <item x="56"/>
        <item h="1" x="57"/>
        <item x="58"/>
        <item h="1" x="59"/>
        <item h="1" x="60"/>
        <item h="1" x="61"/>
        <item h="1" x="62"/>
        <item h="1" x="63"/>
        <item h="1" x="64"/>
        <item h="1" x="65"/>
        <item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x="93"/>
        <item h="1" x="94"/>
        <item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x="118"/>
        <item h="1" x="119"/>
        <item h="1" x="120"/>
        <item h="1" x="121"/>
        <item h="1" x="122"/>
        <item x="123"/>
        <item h="1" x="124"/>
        <item h="1" x="125"/>
        <item x="126"/>
        <item h="1" x="127"/>
        <item h="1" x="128"/>
        <item h="1" x="129"/>
        <item h="1" x="130"/>
        <item h="1" x="131"/>
        <item h="1" x="132"/>
        <item x="133"/>
        <item h="1" x="134"/>
        <item h="1" x="135"/>
        <item h="1" x="136"/>
        <item h="1" x="137"/>
        <item t="default"/>
      </items>
      <autoSortScope>
        <pivotArea dataOnly="0" outline="0" fieldPosition="0">
          <references count="1">
            <reference field="4294967294" count="1" selected="0">
              <x v="0"/>
            </reference>
          </references>
        </pivotArea>
      </autoSortScope>
    </pivotField>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showAll="0"/>
    <pivotField dataField="1" showAll="0"/>
  </pivotFields>
  <rowFields count="1">
    <field x="0"/>
  </rowFields>
  <rowItems count="21">
    <i>
      <x v="19"/>
    </i>
    <i>
      <x v="40"/>
    </i>
    <i>
      <x v="17"/>
    </i>
    <i>
      <x v="95"/>
    </i>
    <i>
      <x v="35"/>
    </i>
    <i>
      <x v="66"/>
    </i>
    <i>
      <x v="24"/>
    </i>
    <i>
      <x v="58"/>
    </i>
    <i>
      <x v="123"/>
    </i>
    <i>
      <x v="38"/>
    </i>
    <i>
      <x v="93"/>
    </i>
    <i>
      <x v="118"/>
    </i>
    <i>
      <x v="34"/>
    </i>
    <i>
      <x v="126"/>
    </i>
    <i>
      <x v="18"/>
    </i>
    <i>
      <x v="133"/>
    </i>
    <i>
      <x v="23"/>
    </i>
    <i>
      <x v="39"/>
    </i>
    <i>
      <x v="56"/>
    </i>
    <i>
      <x v="21"/>
    </i>
    <i t="grand">
      <x/>
    </i>
  </rowItems>
  <colItems count="1">
    <i/>
  </colItems>
  <dataFields count="1">
    <dataField name="Suma de SUMA PROEDIO" fld="23" baseField="0" baseItem="1" numFmtId="167"/>
  </dataFields>
  <formats count="9">
    <format dxfId="8">
      <pivotArea outline="0" collapsedLevelsAreSubtotals="1" fieldPosition="0"/>
    </format>
    <format dxfId="7">
      <pivotArea collapsedLevelsAreSubtotals="1" fieldPosition="0">
        <references count="1">
          <reference field="0" count="20">
            <x v="17"/>
            <x v="18"/>
            <x v="19"/>
            <x v="21"/>
            <x v="23"/>
            <x v="24"/>
            <x v="34"/>
            <x v="35"/>
            <x v="38"/>
            <x v="39"/>
            <x v="40"/>
            <x v="56"/>
            <x v="58"/>
            <x v="66"/>
            <x v="93"/>
            <x v="95"/>
            <x v="118"/>
            <x v="123"/>
            <x v="126"/>
            <x v="133"/>
          </reference>
        </references>
      </pivotArea>
    </format>
    <format dxfId="6">
      <pivotArea dataOnly="0" labelOnly="1" fieldPosition="0">
        <references count="1">
          <reference field="0" count="20">
            <x v="17"/>
            <x v="18"/>
            <x v="19"/>
            <x v="21"/>
            <x v="23"/>
            <x v="24"/>
            <x v="34"/>
            <x v="35"/>
            <x v="38"/>
            <x v="39"/>
            <x v="40"/>
            <x v="56"/>
            <x v="58"/>
            <x v="66"/>
            <x v="93"/>
            <x v="95"/>
            <x v="118"/>
            <x v="123"/>
            <x v="126"/>
            <x v="133"/>
          </reference>
        </references>
      </pivotArea>
    </format>
    <format dxfId="5">
      <pivotArea collapsedLevelsAreSubtotals="1" fieldPosition="0">
        <references count="1">
          <reference field="0" count="0"/>
        </references>
      </pivotArea>
    </format>
    <format dxfId="4">
      <pivotArea dataOnly="0" labelOnly="1" fieldPosition="0">
        <references count="1">
          <reference field="0" count="0"/>
        </references>
      </pivotArea>
    </format>
    <format dxfId="3">
      <pivotArea field="0" type="button" dataOnly="0" labelOnly="1" outline="0" axis="axisRow" fieldPosition="0"/>
    </format>
    <format dxfId="2">
      <pivotArea dataOnly="0" labelOnly="1" outline="0" axis="axisValues" fieldPosition="0"/>
    </format>
    <format dxfId="1">
      <pivotArea dataOnly="0" labelOnly="1" grandRow="1" outline="0" fieldPosition="0"/>
    </format>
    <format dxfId="0">
      <pivotArea grandRow="1" outline="0" collapsedLevelsAreSubtotals="1" fieldPosition="0"/>
    </format>
  </format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bin"/><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tabSelected="1" zoomScale="90" zoomScaleNormal="90" workbookViewId="0">
      <selection activeCell="G30" sqref="G30"/>
    </sheetView>
  </sheetViews>
  <sheetFormatPr baseColWidth="10" defaultRowHeight="15" x14ac:dyDescent="0.25"/>
  <cols>
    <col min="1" max="1" width="18.7109375" style="70" customWidth="1"/>
    <col min="2" max="2" width="11.42578125" style="70"/>
    <col min="3" max="3" width="17.85546875" style="70" customWidth="1"/>
    <col min="4" max="6" width="11.42578125" style="70"/>
    <col min="7" max="7" width="29.85546875" style="70" bestFit="1" customWidth="1"/>
    <col min="8" max="16384" width="11.42578125" style="70"/>
  </cols>
  <sheetData>
    <row r="1" spans="7:7" ht="27" x14ac:dyDescent="0.35">
      <c r="G1" s="71"/>
    </row>
    <row r="30" spans="1:6" ht="114.75" customHeight="1" x14ac:dyDescent="0.25">
      <c r="A30" s="165" t="s">
        <v>226</v>
      </c>
      <c r="B30" s="165"/>
      <c r="C30" s="165"/>
      <c r="D30" s="165"/>
      <c r="E30" s="165"/>
      <c r="F30" s="165"/>
    </row>
  </sheetData>
  <mergeCells count="1">
    <mergeCell ref="A30:F3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G151"/>
  <sheetViews>
    <sheetView showGridLines="0" topLeftCell="O1" zoomScale="90" zoomScaleNormal="90" workbookViewId="0">
      <selection activeCell="AL25" sqref="AL25"/>
    </sheetView>
  </sheetViews>
  <sheetFormatPr baseColWidth="10" defaultRowHeight="15" x14ac:dyDescent="0.25"/>
  <cols>
    <col min="1" max="1" width="8.5703125" customWidth="1"/>
    <col min="2" max="2" width="51.7109375" customWidth="1"/>
    <col min="3" max="5" width="9.85546875" bestFit="1" customWidth="1"/>
    <col min="6" max="24" width="9.5703125" bestFit="1" customWidth="1"/>
    <col min="25" max="25" width="3.140625" style="105" customWidth="1"/>
    <col min="26" max="26" width="37.28515625" bestFit="1" customWidth="1"/>
    <col min="27" max="27" width="24" customWidth="1"/>
    <col min="28" max="31" width="5.7109375" bestFit="1" customWidth="1"/>
    <col min="32" max="34" width="6.7109375" bestFit="1" customWidth="1"/>
    <col min="35" max="40" width="7.140625" bestFit="1" customWidth="1"/>
    <col min="41" max="41" width="8.140625" bestFit="1" customWidth="1"/>
    <col min="42" max="43" width="7.7109375" bestFit="1" customWidth="1"/>
    <col min="44" max="45" width="8.140625" bestFit="1" customWidth="1"/>
    <col min="46" max="46" width="8.5703125" bestFit="1" customWidth="1"/>
    <col min="47" max="48" width="8.140625" bestFit="1" customWidth="1"/>
    <col min="49" max="57" width="8.5703125" bestFit="1" customWidth="1"/>
    <col min="58" max="58" width="8.140625" bestFit="1" customWidth="1"/>
    <col min="59" max="73" width="8.5703125" bestFit="1" customWidth="1"/>
    <col min="74" max="75" width="8.140625" bestFit="1" customWidth="1"/>
    <col min="76" max="78" width="8.5703125" bestFit="1" customWidth="1"/>
    <col min="79" max="80" width="10.28515625" bestFit="1" customWidth="1"/>
    <col min="81" max="82" width="10" bestFit="1" customWidth="1"/>
    <col min="83" max="95" width="10.28515625" bestFit="1" customWidth="1"/>
    <col min="96" max="96" width="10" bestFit="1" customWidth="1"/>
    <col min="97" max="98" width="10.28515625" bestFit="1" customWidth="1"/>
    <col min="99" max="100" width="10" bestFit="1" customWidth="1"/>
    <col min="101" max="101" width="10.28515625" bestFit="1" customWidth="1"/>
    <col min="102" max="102" width="10.7109375" bestFit="1" customWidth="1"/>
    <col min="103" max="103" width="10.28515625" bestFit="1" customWidth="1"/>
    <col min="104" max="104" width="10.7109375" bestFit="1" customWidth="1"/>
    <col min="105" max="105" width="10.28515625" bestFit="1" customWidth="1"/>
    <col min="106" max="109" width="10.7109375" bestFit="1" customWidth="1"/>
    <col min="110" max="110" width="10.28515625" bestFit="1" customWidth="1"/>
    <col min="111" max="112" width="10.7109375" bestFit="1" customWidth="1"/>
    <col min="113" max="113" width="10.28515625" bestFit="1" customWidth="1"/>
    <col min="114" max="117" width="10.7109375" bestFit="1" customWidth="1"/>
    <col min="118" max="118" width="10.28515625" bestFit="1" customWidth="1"/>
    <col min="119" max="125" width="10.7109375" bestFit="1" customWidth="1"/>
    <col min="127" max="129" width="11.7109375" bestFit="1" customWidth="1"/>
    <col min="131" max="131" width="11.7109375" bestFit="1" customWidth="1"/>
    <col min="132" max="132" width="12.140625" bestFit="1" customWidth="1"/>
    <col min="133" max="133" width="11.7109375" bestFit="1" customWidth="1"/>
    <col min="134" max="134" width="12.140625" bestFit="1" customWidth="1"/>
    <col min="135" max="135" width="11.7109375" bestFit="1" customWidth="1"/>
    <col min="136" max="136" width="12.140625" bestFit="1" customWidth="1"/>
    <col min="137" max="138" width="11.7109375" bestFit="1" customWidth="1"/>
    <col min="139" max="140" width="12.140625" bestFit="1" customWidth="1"/>
    <col min="141" max="141" width="13.140625" bestFit="1" customWidth="1"/>
    <col min="142" max="142" width="12.85546875" bestFit="1" customWidth="1"/>
    <col min="143" max="144" width="13.140625" bestFit="1" customWidth="1"/>
    <col min="145" max="145" width="13.5703125" bestFit="1" customWidth="1"/>
    <col min="146" max="148" width="15" bestFit="1" customWidth="1"/>
    <col min="149" max="149" width="19.140625" bestFit="1" customWidth="1"/>
  </cols>
  <sheetData>
    <row r="1" spans="2:59" ht="27.75" customHeight="1" x14ac:dyDescent="0.25">
      <c r="Z1" s="11" t="s">
        <v>225</v>
      </c>
      <c r="AA1" s="11" t="s">
        <v>217</v>
      </c>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row>
    <row r="2" spans="2:59" ht="58.5" customHeight="1" x14ac:dyDescent="0.5">
      <c r="B2" s="29" t="s">
        <v>207</v>
      </c>
      <c r="D2" s="29"/>
      <c r="E2" s="30"/>
      <c r="F2" s="156" t="s">
        <v>0</v>
      </c>
      <c r="G2" s="156"/>
      <c r="H2" s="156"/>
      <c r="I2" s="156"/>
      <c r="J2" s="156"/>
      <c r="K2" s="156"/>
      <c r="L2" s="156"/>
      <c r="M2" s="156"/>
      <c r="N2" s="156"/>
      <c r="O2" s="156"/>
      <c r="P2" s="156"/>
      <c r="Q2" s="156"/>
      <c r="R2" s="156"/>
      <c r="S2" s="156"/>
      <c r="T2" s="156"/>
      <c r="U2" s="156"/>
      <c r="V2" s="30"/>
      <c r="W2" s="30"/>
      <c r="X2" s="30"/>
      <c r="Z2" s="140" t="s">
        <v>15</v>
      </c>
      <c r="AA2" s="141">
        <v>5314163</v>
      </c>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row>
    <row r="3" spans="2:59" x14ac:dyDescent="0.25">
      <c r="Z3" s="140" t="s">
        <v>11</v>
      </c>
      <c r="AA3" s="141">
        <v>1610424</v>
      </c>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row>
    <row r="4" spans="2:59" x14ac:dyDescent="0.25">
      <c r="B4" s="5" t="s">
        <v>204</v>
      </c>
      <c r="C4" s="10">
        <v>1995</v>
      </c>
      <c r="D4" s="10">
        <v>1996</v>
      </c>
      <c r="E4" s="10">
        <v>1997</v>
      </c>
      <c r="F4" s="10">
        <v>1998</v>
      </c>
      <c r="G4" s="10">
        <v>1999</v>
      </c>
      <c r="H4" s="10">
        <v>2000</v>
      </c>
      <c r="I4" s="10">
        <v>2001</v>
      </c>
      <c r="J4" s="10">
        <v>2002</v>
      </c>
      <c r="K4" s="10">
        <v>2003</v>
      </c>
      <c r="L4" s="10">
        <v>2004</v>
      </c>
      <c r="M4" s="10">
        <v>2005</v>
      </c>
      <c r="N4" s="10">
        <v>2006</v>
      </c>
      <c r="O4" s="10">
        <v>2007</v>
      </c>
      <c r="P4" s="10">
        <v>2008</v>
      </c>
      <c r="Q4" s="10">
        <v>2009</v>
      </c>
      <c r="R4" s="10">
        <v>2010</v>
      </c>
      <c r="S4" s="10">
        <v>2011</v>
      </c>
      <c r="T4" s="10">
        <v>2012</v>
      </c>
      <c r="U4" s="10">
        <v>2013</v>
      </c>
      <c r="V4" s="10">
        <v>2014</v>
      </c>
      <c r="W4" s="10">
        <v>2015</v>
      </c>
      <c r="X4" s="10">
        <v>2016</v>
      </c>
      <c r="Y4" s="105" t="s">
        <v>216</v>
      </c>
      <c r="Z4" s="140" t="s">
        <v>35</v>
      </c>
      <c r="AA4" s="141">
        <v>1368614</v>
      </c>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row>
    <row r="5" spans="2:59" x14ac:dyDescent="0.25">
      <c r="B5" s="6" t="s">
        <v>1</v>
      </c>
      <c r="C5" s="11">
        <v>734152</v>
      </c>
      <c r="D5" s="11">
        <v>603896</v>
      </c>
      <c r="E5" s="11">
        <v>729788</v>
      </c>
      <c r="F5" s="11">
        <v>682851</v>
      </c>
      <c r="G5" s="11">
        <v>485528</v>
      </c>
      <c r="H5" s="11">
        <v>434167</v>
      </c>
      <c r="I5" s="11">
        <v>416905</v>
      </c>
      <c r="J5" s="11">
        <v>331743</v>
      </c>
      <c r="K5" s="11">
        <v>264399</v>
      </c>
      <c r="L5" s="11">
        <v>264892</v>
      </c>
      <c r="M5" s="11">
        <v>339202</v>
      </c>
      <c r="N5" s="11">
        <v>360433</v>
      </c>
      <c r="O5" s="11">
        <v>552659</v>
      </c>
      <c r="P5" s="11">
        <v>637579</v>
      </c>
      <c r="Q5" s="11">
        <v>365365</v>
      </c>
      <c r="R5" s="11">
        <v>249930</v>
      </c>
      <c r="S5" s="11">
        <v>419384</v>
      </c>
      <c r="T5" s="11">
        <v>395212</v>
      </c>
      <c r="U5" s="11">
        <v>780360</v>
      </c>
      <c r="V5" s="11">
        <v>633520</v>
      </c>
      <c r="W5" s="11">
        <v>495743</v>
      </c>
      <c r="X5" s="11">
        <v>475869</v>
      </c>
      <c r="Y5" s="106" t="e">
        <f>+SUM(#REF!)</f>
        <v>#REF!</v>
      </c>
      <c r="Z5" s="140" t="s">
        <v>36</v>
      </c>
      <c r="AA5" s="141">
        <v>633625</v>
      </c>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row>
    <row r="6" spans="2:59" x14ac:dyDescent="0.25">
      <c r="B6" s="7" t="s">
        <v>177</v>
      </c>
      <c r="C6" s="12">
        <v>0</v>
      </c>
      <c r="D6" s="12">
        <v>0</v>
      </c>
      <c r="E6" s="12">
        <v>0</v>
      </c>
      <c r="F6" s="12">
        <v>0</v>
      </c>
      <c r="G6" s="12">
        <v>0</v>
      </c>
      <c r="H6" s="12">
        <v>0</v>
      </c>
      <c r="I6" s="12">
        <v>0</v>
      </c>
      <c r="J6" s="12">
        <v>0</v>
      </c>
      <c r="K6" s="12">
        <v>0</v>
      </c>
      <c r="L6" s="12">
        <v>0</v>
      </c>
      <c r="M6" s="12">
        <v>4</v>
      </c>
      <c r="N6" s="12">
        <v>2</v>
      </c>
      <c r="O6" s="12">
        <v>55</v>
      </c>
      <c r="P6" s="12">
        <v>6</v>
      </c>
      <c r="Q6" s="12">
        <v>0</v>
      </c>
      <c r="R6" s="12">
        <v>0</v>
      </c>
      <c r="S6" s="12">
        <v>10</v>
      </c>
      <c r="T6" s="12">
        <v>9</v>
      </c>
      <c r="U6" s="12">
        <v>0</v>
      </c>
      <c r="V6" s="12">
        <v>0</v>
      </c>
      <c r="W6" s="12">
        <v>33</v>
      </c>
      <c r="X6" s="12">
        <v>0</v>
      </c>
      <c r="Y6" s="106" t="e">
        <f>+SUM(#REF!)</f>
        <v>#REF!</v>
      </c>
      <c r="Z6" s="140" t="s">
        <v>37</v>
      </c>
      <c r="AA6" s="141">
        <v>331599</v>
      </c>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row>
    <row r="7" spans="2:59" x14ac:dyDescent="0.25">
      <c r="B7" s="8" t="s">
        <v>38</v>
      </c>
      <c r="C7" s="13">
        <v>0</v>
      </c>
      <c r="D7" s="13">
        <v>0</v>
      </c>
      <c r="E7" s="13">
        <v>0</v>
      </c>
      <c r="F7" s="14">
        <v>20</v>
      </c>
      <c r="G7" s="14">
        <v>0</v>
      </c>
      <c r="H7" s="14">
        <v>0</v>
      </c>
      <c r="I7" s="14">
        <v>0</v>
      </c>
      <c r="J7" s="14">
        <v>0</v>
      </c>
      <c r="K7" s="14">
        <v>0</v>
      </c>
      <c r="L7" s="14">
        <v>0</v>
      </c>
      <c r="M7" s="14">
        <v>0</v>
      </c>
      <c r="N7" s="14">
        <v>24</v>
      </c>
      <c r="O7" s="14">
        <v>0</v>
      </c>
      <c r="P7" s="14">
        <v>3</v>
      </c>
      <c r="Q7" s="14">
        <v>0</v>
      </c>
      <c r="R7" s="14">
        <v>317</v>
      </c>
      <c r="S7" s="14">
        <v>92</v>
      </c>
      <c r="T7" s="14">
        <v>7</v>
      </c>
      <c r="U7" s="14">
        <v>275</v>
      </c>
      <c r="V7" s="14">
        <v>0</v>
      </c>
      <c r="W7" s="14">
        <v>0</v>
      </c>
      <c r="X7" s="14">
        <v>2</v>
      </c>
      <c r="Y7" s="106" t="e">
        <f>+SUM(#REF!)</f>
        <v>#REF!</v>
      </c>
      <c r="Z7" s="140" t="s">
        <v>96</v>
      </c>
      <c r="AA7" s="141">
        <v>122791</v>
      </c>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row>
    <row r="8" spans="2:59" x14ac:dyDescent="0.25">
      <c r="B8" s="7" t="s">
        <v>20</v>
      </c>
      <c r="C8" s="12">
        <v>0</v>
      </c>
      <c r="D8" s="12">
        <v>0</v>
      </c>
      <c r="E8" s="12">
        <v>0</v>
      </c>
      <c r="F8" s="12">
        <v>4</v>
      </c>
      <c r="G8" s="12">
        <v>3</v>
      </c>
      <c r="H8" s="12">
        <v>29</v>
      </c>
      <c r="I8" s="12">
        <v>0</v>
      </c>
      <c r="J8" s="12">
        <v>44</v>
      </c>
      <c r="K8" s="12">
        <v>502</v>
      </c>
      <c r="L8" s="12">
        <v>132</v>
      </c>
      <c r="M8" s="12">
        <v>5</v>
      </c>
      <c r="N8" s="12">
        <v>5</v>
      </c>
      <c r="O8" s="12">
        <v>0</v>
      </c>
      <c r="P8" s="12">
        <v>0</v>
      </c>
      <c r="Q8" s="12">
        <v>3</v>
      </c>
      <c r="R8" s="12">
        <v>39</v>
      </c>
      <c r="S8" s="12">
        <v>2</v>
      </c>
      <c r="T8" s="12">
        <v>0</v>
      </c>
      <c r="U8" s="12">
        <v>21</v>
      </c>
      <c r="V8" s="12">
        <v>33</v>
      </c>
      <c r="W8" s="12">
        <v>0</v>
      </c>
      <c r="X8" s="12">
        <v>0</v>
      </c>
      <c r="Y8" s="106" t="e">
        <f>+SUM(#REF!)</f>
        <v>#REF!</v>
      </c>
      <c r="Z8" s="140" t="s">
        <v>60</v>
      </c>
      <c r="AA8" s="141">
        <v>103457</v>
      </c>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row>
    <row r="9" spans="2:59" x14ac:dyDescent="0.25">
      <c r="B9" s="8" t="s">
        <v>124</v>
      </c>
      <c r="C9" s="14">
        <v>0</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06" t="e">
        <f>+SUM(#REF!)</f>
        <v>#REF!</v>
      </c>
      <c r="Z9" s="140" t="s">
        <v>21</v>
      </c>
      <c r="AA9" s="141">
        <v>70646</v>
      </c>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row>
    <row r="10" spans="2:59" x14ac:dyDescent="0.25">
      <c r="B10" s="7" t="s">
        <v>194</v>
      </c>
      <c r="C10" s="12">
        <v>0</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06" t="e">
        <f>+SUM(#REF!)</f>
        <v>#REF!</v>
      </c>
      <c r="Z10" s="140" t="s">
        <v>99</v>
      </c>
      <c r="AA10" s="141">
        <v>50978</v>
      </c>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row>
    <row r="11" spans="2:59" x14ac:dyDescent="0.25">
      <c r="B11" s="8" t="s">
        <v>90</v>
      </c>
      <c r="C11" s="14">
        <v>5</v>
      </c>
      <c r="D11" s="14">
        <v>0</v>
      </c>
      <c r="E11" s="14">
        <v>0</v>
      </c>
      <c r="F11" s="14">
        <v>67</v>
      </c>
      <c r="G11" s="14">
        <v>1</v>
      </c>
      <c r="H11" s="14">
        <v>25</v>
      </c>
      <c r="I11" s="14">
        <v>17</v>
      </c>
      <c r="J11" s="14">
        <v>4</v>
      </c>
      <c r="K11" s="14">
        <v>7</v>
      </c>
      <c r="L11" s="14">
        <v>0</v>
      </c>
      <c r="M11" s="14">
        <v>7</v>
      </c>
      <c r="N11" s="14">
        <v>105</v>
      </c>
      <c r="O11" s="14">
        <v>15</v>
      </c>
      <c r="P11" s="14">
        <v>41</v>
      </c>
      <c r="Q11" s="14">
        <v>60</v>
      </c>
      <c r="R11" s="14">
        <v>160</v>
      </c>
      <c r="S11" s="14">
        <v>36</v>
      </c>
      <c r="T11" s="14">
        <v>500</v>
      </c>
      <c r="U11" s="14">
        <v>49</v>
      </c>
      <c r="V11" s="14">
        <v>139</v>
      </c>
      <c r="W11" s="14">
        <v>202</v>
      </c>
      <c r="X11" s="14">
        <v>8</v>
      </c>
      <c r="Y11" s="106" t="e">
        <f>+SUM(#REF!)</f>
        <v>#REF!</v>
      </c>
      <c r="Z11" s="140" t="s">
        <v>46</v>
      </c>
      <c r="AA11" s="141">
        <v>47821</v>
      </c>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row>
    <row r="12" spans="2:59" x14ac:dyDescent="0.25">
      <c r="B12" s="7" t="s">
        <v>179</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8</v>
      </c>
      <c r="T12" s="12">
        <v>0</v>
      </c>
      <c r="U12" s="12">
        <v>0</v>
      </c>
      <c r="V12" s="12">
        <v>327</v>
      </c>
      <c r="W12" s="12">
        <v>0</v>
      </c>
      <c r="X12" s="12">
        <v>0</v>
      </c>
      <c r="Y12" s="106" t="e">
        <f>+SUM(#REF!)</f>
        <v>#REF!</v>
      </c>
      <c r="Z12" s="140" t="s">
        <v>13</v>
      </c>
      <c r="AA12" s="141">
        <v>42817</v>
      </c>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row>
    <row r="13" spans="2:59" x14ac:dyDescent="0.25">
      <c r="B13" s="8" t="s">
        <v>53</v>
      </c>
      <c r="C13" s="14">
        <v>27</v>
      </c>
      <c r="D13" s="14">
        <v>10</v>
      </c>
      <c r="E13" s="14">
        <v>9</v>
      </c>
      <c r="F13" s="14">
        <v>33</v>
      </c>
      <c r="G13" s="14">
        <v>34</v>
      </c>
      <c r="H13" s="14">
        <v>42</v>
      </c>
      <c r="I13" s="14">
        <v>2</v>
      </c>
      <c r="J13" s="14">
        <v>10</v>
      </c>
      <c r="K13" s="14">
        <v>20</v>
      </c>
      <c r="L13" s="14">
        <v>26</v>
      </c>
      <c r="M13" s="14">
        <v>52</v>
      </c>
      <c r="N13" s="14">
        <v>18</v>
      </c>
      <c r="O13" s="14">
        <v>10</v>
      </c>
      <c r="P13" s="14">
        <v>6</v>
      </c>
      <c r="Q13" s="14">
        <v>10</v>
      </c>
      <c r="R13" s="14">
        <v>5</v>
      </c>
      <c r="S13" s="14">
        <v>1</v>
      </c>
      <c r="T13" s="14">
        <v>8</v>
      </c>
      <c r="U13" s="14">
        <v>16</v>
      </c>
      <c r="V13" s="14">
        <v>5</v>
      </c>
      <c r="W13" s="14">
        <v>3</v>
      </c>
      <c r="X13" s="14">
        <v>5</v>
      </c>
      <c r="Y13" s="106" t="e">
        <f>+SUM(#REF!)</f>
        <v>#REF!</v>
      </c>
      <c r="Z13" s="140" t="s">
        <v>65</v>
      </c>
      <c r="AA13" s="141">
        <v>40457</v>
      </c>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row>
    <row r="14" spans="2:59" x14ac:dyDescent="0.25">
      <c r="B14" s="7" t="s">
        <v>87</v>
      </c>
      <c r="C14" s="12">
        <v>0</v>
      </c>
      <c r="D14" s="12">
        <v>0</v>
      </c>
      <c r="E14" s="12">
        <v>0</v>
      </c>
      <c r="F14" s="12">
        <v>6</v>
      </c>
      <c r="G14" s="12">
        <v>0</v>
      </c>
      <c r="H14" s="12">
        <v>0</v>
      </c>
      <c r="I14" s="12">
        <v>19</v>
      </c>
      <c r="J14" s="12">
        <v>5</v>
      </c>
      <c r="K14" s="12">
        <v>21</v>
      </c>
      <c r="L14" s="12">
        <v>30</v>
      </c>
      <c r="M14" s="12">
        <v>6</v>
      </c>
      <c r="N14" s="12">
        <v>70</v>
      </c>
      <c r="O14" s="12">
        <v>12</v>
      </c>
      <c r="P14" s="12">
        <v>22</v>
      </c>
      <c r="Q14" s="12">
        <v>1014</v>
      </c>
      <c r="R14" s="12">
        <v>69</v>
      </c>
      <c r="S14" s="12">
        <v>10</v>
      </c>
      <c r="T14" s="12">
        <v>7</v>
      </c>
      <c r="U14" s="12">
        <v>64</v>
      </c>
      <c r="V14" s="12">
        <v>48</v>
      </c>
      <c r="W14" s="12">
        <v>78</v>
      </c>
      <c r="X14" s="12">
        <v>61</v>
      </c>
      <c r="Y14" s="106" t="e">
        <f>+SUM(#REF!)</f>
        <v>#REF!</v>
      </c>
      <c r="Z14" s="140" t="s">
        <v>24</v>
      </c>
      <c r="AA14" s="141">
        <v>31359</v>
      </c>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row>
    <row r="15" spans="2:59" x14ac:dyDescent="0.25">
      <c r="B15" s="8" t="s">
        <v>103</v>
      </c>
      <c r="C15" s="14">
        <v>477</v>
      </c>
      <c r="D15" s="14">
        <v>771</v>
      </c>
      <c r="E15" s="14">
        <v>92</v>
      </c>
      <c r="F15" s="14">
        <v>70</v>
      </c>
      <c r="G15" s="14">
        <v>153</v>
      </c>
      <c r="H15" s="14">
        <v>108</v>
      </c>
      <c r="I15" s="14">
        <v>79</v>
      </c>
      <c r="J15" s="14">
        <v>46</v>
      </c>
      <c r="K15" s="14">
        <v>61</v>
      </c>
      <c r="L15" s="14">
        <v>183</v>
      </c>
      <c r="M15" s="14">
        <v>1321</v>
      </c>
      <c r="N15" s="14">
        <v>1918</v>
      </c>
      <c r="O15" s="14">
        <v>3111</v>
      </c>
      <c r="P15" s="14">
        <v>2682</v>
      </c>
      <c r="Q15" s="14">
        <v>1015</v>
      </c>
      <c r="R15" s="14">
        <v>354</v>
      </c>
      <c r="S15" s="14">
        <v>370</v>
      </c>
      <c r="T15" s="14">
        <v>404</v>
      </c>
      <c r="U15" s="14">
        <v>287</v>
      </c>
      <c r="V15" s="14">
        <v>318</v>
      </c>
      <c r="W15" s="14">
        <v>236</v>
      </c>
      <c r="X15" s="14">
        <v>223</v>
      </c>
      <c r="Y15" s="106" t="e">
        <f>+SUM(#REF!)</f>
        <v>#REF!</v>
      </c>
      <c r="Z15" s="140" t="s">
        <v>95</v>
      </c>
      <c r="AA15" s="141">
        <v>30748</v>
      </c>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row>
    <row r="16" spans="2:59" x14ac:dyDescent="0.25">
      <c r="B16" s="7" t="s">
        <v>39</v>
      </c>
      <c r="C16" s="12">
        <v>17</v>
      </c>
      <c r="D16" s="12">
        <v>99</v>
      </c>
      <c r="E16" s="12">
        <v>34</v>
      </c>
      <c r="F16" s="12">
        <v>36</v>
      </c>
      <c r="G16" s="12">
        <v>23</v>
      </c>
      <c r="H16" s="12">
        <v>131</v>
      </c>
      <c r="I16" s="12">
        <v>42</v>
      </c>
      <c r="J16" s="12">
        <v>43</v>
      </c>
      <c r="K16" s="12">
        <v>172</v>
      </c>
      <c r="L16" s="12">
        <v>88</v>
      </c>
      <c r="M16" s="12">
        <v>93</v>
      </c>
      <c r="N16" s="12">
        <v>23</v>
      </c>
      <c r="O16" s="12">
        <v>0</v>
      </c>
      <c r="P16" s="12">
        <v>0</v>
      </c>
      <c r="Q16" s="12">
        <v>0</v>
      </c>
      <c r="R16" s="12">
        <v>34</v>
      </c>
      <c r="S16" s="12">
        <v>27</v>
      </c>
      <c r="T16" s="12">
        <v>207</v>
      </c>
      <c r="U16" s="12">
        <v>179</v>
      </c>
      <c r="V16" s="12">
        <v>150</v>
      </c>
      <c r="W16" s="12">
        <v>399</v>
      </c>
      <c r="X16" s="12">
        <v>416</v>
      </c>
      <c r="Y16" s="106" t="e">
        <f>+SUM(#REF!)</f>
        <v>#REF!</v>
      </c>
      <c r="Z16" s="140" t="s">
        <v>62</v>
      </c>
      <c r="AA16" s="141">
        <v>29816</v>
      </c>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row>
    <row r="17" spans="2:59" x14ac:dyDescent="0.25">
      <c r="B17" s="8" t="s">
        <v>8</v>
      </c>
      <c r="C17" s="14">
        <v>0</v>
      </c>
      <c r="D17" s="14">
        <v>0</v>
      </c>
      <c r="E17" s="14">
        <v>0</v>
      </c>
      <c r="F17" s="14">
        <v>0</v>
      </c>
      <c r="G17" s="14">
        <v>0</v>
      </c>
      <c r="H17" s="14">
        <v>3</v>
      </c>
      <c r="I17" s="14">
        <v>0</v>
      </c>
      <c r="J17" s="14">
        <v>0</v>
      </c>
      <c r="K17" s="14">
        <v>1</v>
      </c>
      <c r="L17" s="14">
        <v>2</v>
      </c>
      <c r="M17" s="14">
        <v>19</v>
      </c>
      <c r="N17" s="14">
        <v>13</v>
      </c>
      <c r="O17" s="14">
        <v>17</v>
      </c>
      <c r="P17" s="14">
        <v>0</v>
      </c>
      <c r="Q17" s="14">
        <v>0</v>
      </c>
      <c r="R17" s="14">
        <v>0</v>
      </c>
      <c r="S17" s="14">
        <v>4</v>
      </c>
      <c r="T17" s="14">
        <v>0</v>
      </c>
      <c r="U17" s="14">
        <v>0</v>
      </c>
      <c r="V17" s="14">
        <v>5</v>
      </c>
      <c r="W17" s="14">
        <v>0</v>
      </c>
      <c r="X17" s="14">
        <v>0</v>
      </c>
      <c r="Y17" s="106" t="e">
        <f>+SUM(#REF!)</f>
        <v>#REF!</v>
      </c>
      <c r="Z17" s="140" t="s">
        <v>48</v>
      </c>
      <c r="AA17" s="141">
        <v>27909</v>
      </c>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row>
    <row r="18" spans="2:59" x14ac:dyDescent="0.25">
      <c r="B18" s="7" t="s">
        <v>17</v>
      </c>
      <c r="C18" s="12">
        <v>0</v>
      </c>
      <c r="D18" s="12">
        <v>0</v>
      </c>
      <c r="E18" s="12">
        <v>0</v>
      </c>
      <c r="F18" s="12">
        <v>0</v>
      </c>
      <c r="G18" s="12">
        <v>1</v>
      </c>
      <c r="H18" s="12">
        <v>9</v>
      </c>
      <c r="I18" s="12">
        <v>7</v>
      </c>
      <c r="J18" s="12">
        <v>0</v>
      </c>
      <c r="K18" s="12">
        <v>2</v>
      </c>
      <c r="L18" s="12">
        <v>2</v>
      </c>
      <c r="M18" s="12">
        <v>6</v>
      </c>
      <c r="N18" s="12">
        <v>38</v>
      </c>
      <c r="O18" s="12">
        <v>0</v>
      </c>
      <c r="P18" s="12">
        <v>5</v>
      </c>
      <c r="Q18" s="12">
        <v>50</v>
      </c>
      <c r="R18" s="12">
        <v>65</v>
      </c>
      <c r="S18" s="12">
        <v>43</v>
      </c>
      <c r="T18" s="12">
        <v>21</v>
      </c>
      <c r="U18" s="12">
        <v>29</v>
      </c>
      <c r="V18" s="12">
        <v>0</v>
      </c>
      <c r="W18" s="12">
        <v>55</v>
      </c>
      <c r="X18" s="12">
        <v>133</v>
      </c>
      <c r="Y18" s="106" t="e">
        <f>+SUM(#REF!)</f>
        <v>#REF!</v>
      </c>
      <c r="Z18" s="140" t="s">
        <v>43</v>
      </c>
      <c r="AA18" s="141">
        <v>21932</v>
      </c>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row>
    <row r="19" spans="2:59" x14ac:dyDescent="0.25">
      <c r="B19" s="8" t="s">
        <v>178</v>
      </c>
      <c r="C19" s="14">
        <v>0</v>
      </c>
      <c r="D19" s="14">
        <v>0</v>
      </c>
      <c r="E19" s="14">
        <v>0</v>
      </c>
      <c r="F19" s="14">
        <v>0</v>
      </c>
      <c r="G19" s="14">
        <v>0</v>
      </c>
      <c r="H19" s="14">
        <v>0</v>
      </c>
      <c r="I19" s="14">
        <v>5</v>
      </c>
      <c r="J19" s="14">
        <v>0</v>
      </c>
      <c r="K19" s="14">
        <v>0</v>
      </c>
      <c r="L19" s="14">
        <v>0</v>
      </c>
      <c r="M19" s="14">
        <v>0</v>
      </c>
      <c r="N19" s="14">
        <v>6</v>
      </c>
      <c r="O19" s="14">
        <v>0</v>
      </c>
      <c r="P19" s="14">
        <v>0</v>
      </c>
      <c r="Q19" s="14">
        <v>1</v>
      </c>
      <c r="R19" s="14">
        <v>0</v>
      </c>
      <c r="S19" s="14">
        <v>0</v>
      </c>
      <c r="T19" s="14">
        <v>0</v>
      </c>
      <c r="U19" s="14">
        <v>0</v>
      </c>
      <c r="V19" s="14">
        <v>15</v>
      </c>
      <c r="W19" s="14">
        <v>192</v>
      </c>
      <c r="X19" s="14">
        <v>0</v>
      </c>
      <c r="Y19" s="106" t="e">
        <f>+SUM(#REF!)</f>
        <v>#REF!</v>
      </c>
      <c r="Z19" s="140" t="s">
        <v>16</v>
      </c>
      <c r="AA19" s="141">
        <v>17132</v>
      </c>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row>
    <row r="20" spans="2:59" x14ac:dyDescent="0.25">
      <c r="B20" s="7" t="s">
        <v>76</v>
      </c>
      <c r="C20" s="12">
        <v>0</v>
      </c>
      <c r="D20" s="12">
        <v>0</v>
      </c>
      <c r="E20" s="12">
        <v>2</v>
      </c>
      <c r="F20" s="12">
        <v>0</v>
      </c>
      <c r="G20" s="12">
        <v>0</v>
      </c>
      <c r="H20" s="12">
        <v>9</v>
      </c>
      <c r="I20" s="12">
        <v>0</v>
      </c>
      <c r="J20" s="12">
        <v>10</v>
      </c>
      <c r="K20" s="12">
        <v>124</v>
      </c>
      <c r="L20" s="12">
        <v>356</v>
      </c>
      <c r="M20" s="12">
        <v>15</v>
      </c>
      <c r="N20" s="12">
        <v>1428</v>
      </c>
      <c r="O20" s="12">
        <v>173</v>
      </c>
      <c r="P20" s="12">
        <v>734</v>
      </c>
      <c r="Q20" s="12">
        <v>353</v>
      </c>
      <c r="R20" s="12">
        <v>167</v>
      </c>
      <c r="S20" s="12">
        <v>266</v>
      </c>
      <c r="T20" s="12">
        <v>368</v>
      </c>
      <c r="U20" s="12">
        <v>474</v>
      </c>
      <c r="V20" s="12">
        <v>186</v>
      </c>
      <c r="W20" s="12">
        <v>51</v>
      </c>
      <c r="X20" s="12">
        <v>271</v>
      </c>
      <c r="Y20" s="106" t="e">
        <f>+SUM(#REF!)</f>
        <v>#REF!</v>
      </c>
      <c r="Z20" s="140" t="s">
        <v>186</v>
      </c>
      <c r="AA20" s="141">
        <v>14930</v>
      </c>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row>
    <row r="21" spans="2:59" x14ac:dyDescent="0.25">
      <c r="B21" s="8" t="s">
        <v>161</v>
      </c>
      <c r="C21" s="14">
        <v>0</v>
      </c>
      <c r="D21" s="14">
        <v>0</v>
      </c>
      <c r="E21" s="14">
        <v>0</v>
      </c>
      <c r="F21" s="14">
        <v>0</v>
      </c>
      <c r="G21" s="14">
        <v>0</v>
      </c>
      <c r="H21" s="14">
        <v>14</v>
      </c>
      <c r="I21" s="14">
        <v>0</v>
      </c>
      <c r="J21" s="14">
        <v>6</v>
      </c>
      <c r="K21" s="14">
        <v>0</v>
      </c>
      <c r="L21" s="14">
        <v>6</v>
      </c>
      <c r="M21" s="14">
        <v>7</v>
      </c>
      <c r="N21" s="14">
        <v>9</v>
      </c>
      <c r="O21" s="14">
        <v>0</v>
      </c>
      <c r="P21" s="14">
        <v>0</v>
      </c>
      <c r="Q21" s="14">
        <v>1</v>
      </c>
      <c r="R21" s="14">
        <v>0</v>
      </c>
      <c r="S21" s="14">
        <v>221</v>
      </c>
      <c r="T21" s="14">
        <v>0</v>
      </c>
      <c r="U21" s="14">
        <v>0</v>
      </c>
      <c r="V21" s="14">
        <v>0</v>
      </c>
      <c r="W21" s="14">
        <v>8</v>
      </c>
      <c r="X21" s="14">
        <v>0</v>
      </c>
      <c r="Y21" s="106" t="e">
        <f>+SUM(#REF!)</f>
        <v>#REF!</v>
      </c>
      <c r="Z21" s="140" t="s">
        <v>33</v>
      </c>
      <c r="AA21" s="141">
        <v>12488</v>
      </c>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row>
    <row r="22" spans="2:59" x14ac:dyDescent="0.25">
      <c r="B22" s="7" t="s">
        <v>98</v>
      </c>
      <c r="C22" s="12">
        <v>8</v>
      </c>
      <c r="D22" s="12">
        <v>140</v>
      </c>
      <c r="E22" s="12">
        <v>11</v>
      </c>
      <c r="F22" s="12">
        <v>34</v>
      </c>
      <c r="G22" s="12">
        <v>85</v>
      </c>
      <c r="H22" s="12">
        <v>39</v>
      </c>
      <c r="I22" s="12">
        <v>11</v>
      </c>
      <c r="J22" s="12">
        <v>97</v>
      </c>
      <c r="K22" s="12">
        <v>19</v>
      </c>
      <c r="L22" s="12">
        <v>43</v>
      </c>
      <c r="M22" s="12">
        <v>17</v>
      </c>
      <c r="N22" s="12">
        <v>74</v>
      </c>
      <c r="O22" s="12">
        <v>15</v>
      </c>
      <c r="P22" s="12">
        <v>24</v>
      </c>
      <c r="Q22" s="12">
        <v>30</v>
      </c>
      <c r="R22" s="12">
        <v>24</v>
      </c>
      <c r="S22" s="12">
        <v>8</v>
      </c>
      <c r="T22" s="12">
        <v>10</v>
      </c>
      <c r="U22" s="12">
        <v>221</v>
      </c>
      <c r="V22" s="12">
        <v>4</v>
      </c>
      <c r="W22" s="12">
        <v>3</v>
      </c>
      <c r="X22" s="12">
        <v>12</v>
      </c>
      <c r="Y22" s="106" t="e">
        <f>+SUM(#REF!)</f>
        <v>#REF!</v>
      </c>
    </row>
    <row r="23" spans="2:59" x14ac:dyDescent="0.25">
      <c r="B23" s="8" t="s">
        <v>35</v>
      </c>
      <c r="C23" s="14">
        <v>43071</v>
      </c>
      <c r="D23" s="14">
        <v>75069</v>
      </c>
      <c r="E23" s="14">
        <v>116179</v>
      </c>
      <c r="F23" s="14">
        <v>141113</v>
      </c>
      <c r="G23" s="14">
        <v>125314</v>
      </c>
      <c r="H23" s="14">
        <v>139564</v>
      </c>
      <c r="I23" s="14">
        <v>169991</v>
      </c>
      <c r="J23" s="14">
        <v>110591</v>
      </c>
      <c r="K23" s="14">
        <v>18450</v>
      </c>
      <c r="L23" s="14">
        <v>23102</v>
      </c>
      <c r="M23" s="14">
        <v>18767</v>
      </c>
      <c r="N23" s="14">
        <v>27530</v>
      </c>
      <c r="O23" s="14">
        <v>48387</v>
      </c>
      <c r="P23" s="14">
        <v>46937</v>
      </c>
      <c r="Q23" s="14">
        <v>53552</v>
      </c>
      <c r="R23" s="14">
        <v>0</v>
      </c>
      <c r="S23" s="14">
        <v>0</v>
      </c>
      <c r="T23" s="14">
        <v>50722</v>
      </c>
      <c r="U23" s="14">
        <v>32049</v>
      </c>
      <c r="V23" s="14">
        <v>64926</v>
      </c>
      <c r="W23" s="14">
        <v>34366</v>
      </c>
      <c r="X23" s="14">
        <v>28934</v>
      </c>
      <c r="Y23" s="106" t="e">
        <f>+SUM(#REF!)</f>
        <v>#REF!</v>
      </c>
    </row>
    <row r="24" spans="2:59" x14ac:dyDescent="0.25">
      <c r="B24" s="7" t="s">
        <v>16</v>
      </c>
      <c r="C24" s="12">
        <v>0</v>
      </c>
      <c r="D24" s="12">
        <v>0</v>
      </c>
      <c r="E24" s="12">
        <v>0</v>
      </c>
      <c r="F24" s="12">
        <v>485</v>
      </c>
      <c r="G24" s="12">
        <v>21</v>
      </c>
      <c r="H24" s="12">
        <v>0</v>
      </c>
      <c r="I24" s="12">
        <v>0</v>
      </c>
      <c r="J24" s="12">
        <v>0</v>
      </c>
      <c r="K24" s="12">
        <v>0</v>
      </c>
      <c r="L24" s="12">
        <v>0</v>
      </c>
      <c r="M24" s="12">
        <v>500</v>
      </c>
      <c r="N24" s="12">
        <v>1573</v>
      </c>
      <c r="O24" s="12">
        <v>1947</v>
      </c>
      <c r="P24" s="12">
        <v>803</v>
      </c>
      <c r="Q24" s="12">
        <v>123</v>
      </c>
      <c r="R24" s="12">
        <v>1404</v>
      </c>
      <c r="S24" s="12">
        <v>1009</v>
      </c>
      <c r="T24" s="12">
        <v>191</v>
      </c>
      <c r="U24" s="12">
        <v>830</v>
      </c>
      <c r="V24" s="12">
        <v>456</v>
      </c>
      <c r="W24" s="12">
        <v>1754</v>
      </c>
      <c r="X24" s="12">
        <v>6036</v>
      </c>
      <c r="Y24" s="106" t="e">
        <f>+SUM(#REF!)</f>
        <v>#REF!</v>
      </c>
    </row>
    <row r="25" spans="2:59" x14ac:dyDescent="0.25">
      <c r="B25" s="8" t="s">
        <v>15</v>
      </c>
      <c r="C25" s="13">
        <v>594028</v>
      </c>
      <c r="D25" s="13">
        <v>427011</v>
      </c>
      <c r="E25" s="13">
        <v>539777</v>
      </c>
      <c r="F25" s="14">
        <v>462864</v>
      </c>
      <c r="G25" s="14">
        <v>265563</v>
      </c>
      <c r="H25" s="14">
        <v>215795</v>
      </c>
      <c r="I25" s="14">
        <v>157517</v>
      </c>
      <c r="J25" s="14">
        <v>142700</v>
      </c>
      <c r="K25" s="14">
        <v>136738</v>
      </c>
      <c r="L25" s="14">
        <v>140606</v>
      </c>
      <c r="M25" s="14">
        <v>209500</v>
      </c>
      <c r="N25" s="14">
        <v>211175</v>
      </c>
      <c r="O25" s="14">
        <v>249263</v>
      </c>
      <c r="P25" s="14">
        <v>225068</v>
      </c>
      <c r="Q25" s="14">
        <v>104662</v>
      </c>
      <c r="R25" s="14">
        <v>94239</v>
      </c>
      <c r="S25" s="14">
        <v>162385</v>
      </c>
      <c r="T25" s="14">
        <v>128375</v>
      </c>
      <c r="U25" s="14">
        <v>153046</v>
      </c>
      <c r="V25" s="14">
        <v>223219</v>
      </c>
      <c r="W25" s="14">
        <v>227320</v>
      </c>
      <c r="X25" s="14">
        <v>243312</v>
      </c>
      <c r="Y25" s="106" t="e">
        <f>+SUM(#REF!)</f>
        <v>#REF!</v>
      </c>
    </row>
    <row r="26" spans="2:59" x14ac:dyDescent="0.25">
      <c r="B26" s="7" t="s">
        <v>68</v>
      </c>
      <c r="C26" s="12">
        <v>0</v>
      </c>
      <c r="D26" s="12">
        <v>0</v>
      </c>
      <c r="E26" s="12">
        <v>0</v>
      </c>
      <c r="F26" s="12">
        <v>0</v>
      </c>
      <c r="G26" s="12">
        <v>23</v>
      </c>
      <c r="H26" s="12">
        <v>0</v>
      </c>
      <c r="I26" s="12">
        <v>0</v>
      </c>
      <c r="J26" s="12">
        <v>0</v>
      </c>
      <c r="K26" s="12">
        <v>0</v>
      </c>
      <c r="L26" s="12">
        <v>0</v>
      </c>
      <c r="M26" s="12">
        <v>14</v>
      </c>
      <c r="N26" s="12">
        <v>0</v>
      </c>
      <c r="O26" s="12">
        <v>12</v>
      </c>
      <c r="P26" s="12">
        <v>5895</v>
      </c>
      <c r="Q26" s="12">
        <v>0</v>
      </c>
      <c r="R26" s="12">
        <v>32</v>
      </c>
      <c r="S26" s="12">
        <v>2</v>
      </c>
      <c r="T26" s="12">
        <v>0</v>
      </c>
      <c r="U26" s="12">
        <v>0</v>
      </c>
      <c r="V26" s="12">
        <v>0</v>
      </c>
      <c r="W26" s="12">
        <v>2</v>
      </c>
      <c r="X26" s="12">
        <v>3</v>
      </c>
      <c r="Y26" s="106" t="e">
        <f>+SUM(#REF!)</f>
        <v>#REF!</v>
      </c>
    </row>
    <row r="27" spans="2:59" x14ac:dyDescent="0.25">
      <c r="B27" s="8" t="s">
        <v>27</v>
      </c>
      <c r="C27" s="14">
        <v>740</v>
      </c>
      <c r="D27" s="14">
        <v>399</v>
      </c>
      <c r="E27" s="14">
        <v>151</v>
      </c>
      <c r="F27" s="14">
        <v>123</v>
      </c>
      <c r="G27" s="14">
        <v>197</v>
      </c>
      <c r="H27" s="14">
        <v>0</v>
      </c>
      <c r="I27" s="14">
        <v>0</v>
      </c>
      <c r="J27" s="14">
        <v>0</v>
      </c>
      <c r="K27" s="14">
        <v>0</v>
      </c>
      <c r="L27" s="14">
        <v>313</v>
      </c>
      <c r="M27" s="14">
        <v>502</v>
      </c>
      <c r="N27" s="14">
        <v>368</v>
      </c>
      <c r="O27" s="14">
        <v>40</v>
      </c>
      <c r="P27" s="14">
        <v>104</v>
      </c>
      <c r="Q27" s="14">
        <v>0</v>
      </c>
      <c r="R27" s="14">
        <v>0</v>
      </c>
      <c r="S27" s="14">
        <v>514</v>
      </c>
      <c r="T27" s="14">
        <v>0</v>
      </c>
      <c r="U27" s="14">
        <v>0</v>
      </c>
      <c r="V27" s="14">
        <v>0</v>
      </c>
      <c r="W27" s="14">
        <v>0</v>
      </c>
      <c r="X27" s="14">
        <v>0</v>
      </c>
      <c r="Y27" s="106" t="e">
        <f>+SUM(#REF!)</f>
        <v>#REF!</v>
      </c>
    </row>
    <row r="28" spans="2:59" x14ac:dyDescent="0.25">
      <c r="B28" s="7" t="s">
        <v>57</v>
      </c>
      <c r="C28" s="12">
        <v>281</v>
      </c>
      <c r="D28" s="12">
        <v>42</v>
      </c>
      <c r="E28" s="12">
        <v>13</v>
      </c>
      <c r="F28" s="12">
        <v>10</v>
      </c>
      <c r="G28" s="12">
        <v>10</v>
      </c>
      <c r="H28" s="12">
        <v>36</v>
      </c>
      <c r="I28" s="12">
        <v>34</v>
      </c>
      <c r="J28" s="12">
        <v>34</v>
      </c>
      <c r="K28" s="12">
        <v>41</v>
      </c>
      <c r="L28" s="12">
        <v>0</v>
      </c>
      <c r="M28" s="12">
        <v>0</v>
      </c>
      <c r="N28" s="12">
        <v>0</v>
      </c>
      <c r="O28" s="12">
        <v>35</v>
      </c>
      <c r="P28" s="12">
        <v>235</v>
      </c>
      <c r="Q28" s="12">
        <v>492</v>
      </c>
      <c r="R28" s="12">
        <v>716</v>
      </c>
      <c r="S28" s="12">
        <v>1335</v>
      </c>
      <c r="T28" s="12">
        <v>967</v>
      </c>
      <c r="U28" s="12">
        <v>722</v>
      </c>
      <c r="V28" s="12">
        <v>262</v>
      </c>
      <c r="W28" s="12">
        <v>4</v>
      </c>
      <c r="X28" s="12">
        <v>6</v>
      </c>
      <c r="Y28" s="106" t="e">
        <f>+SUM(#REF!)</f>
        <v>#REF!</v>
      </c>
    </row>
    <row r="29" spans="2:59" x14ac:dyDescent="0.25">
      <c r="B29" s="8" t="s">
        <v>33</v>
      </c>
      <c r="C29" s="14">
        <v>1683</v>
      </c>
      <c r="D29" s="14">
        <v>840</v>
      </c>
      <c r="E29" s="14">
        <v>1428</v>
      </c>
      <c r="F29" s="14">
        <v>369</v>
      </c>
      <c r="G29" s="14">
        <v>494</v>
      </c>
      <c r="H29" s="14">
        <v>390</v>
      </c>
      <c r="I29" s="14">
        <v>445</v>
      </c>
      <c r="J29" s="14">
        <v>516</v>
      </c>
      <c r="K29" s="14">
        <v>498</v>
      </c>
      <c r="L29" s="14">
        <v>429</v>
      </c>
      <c r="M29" s="14">
        <v>465</v>
      </c>
      <c r="N29" s="14">
        <v>501</v>
      </c>
      <c r="O29" s="14">
        <v>555</v>
      </c>
      <c r="P29" s="14">
        <v>454</v>
      </c>
      <c r="Q29" s="14">
        <v>807</v>
      </c>
      <c r="R29" s="14">
        <v>436</v>
      </c>
      <c r="S29" s="14">
        <v>319</v>
      </c>
      <c r="T29" s="14">
        <v>691</v>
      </c>
      <c r="U29" s="14">
        <v>578</v>
      </c>
      <c r="V29" s="14">
        <v>65</v>
      </c>
      <c r="W29" s="14">
        <v>355</v>
      </c>
      <c r="X29" s="14">
        <v>170</v>
      </c>
      <c r="Y29" s="106" t="e">
        <f>+SUM(#REF!)</f>
        <v>#REF!</v>
      </c>
    </row>
    <row r="30" spans="2:59" x14ac:dyDescent="0.25">
      <c r="B30" s="7" t="s">
        <v>34</v>
      </c>
      <c r="C30" s="12">
        <v>11013</v>
      </c>
      <c r="D30" s="12">
        <v>9594</v>
      </c>
      <c r="E30" s="12">
        <v>8301</v>
      </c>
      <c r="F30" s="12">
        <v>6640</v>
      </c>
      <c r="G30" s="12">
        <v>6133</v>
      </c>
      <c r="H30" s="12">
        <v>5655</v>
      </c>
      <c r="I30" s="12">
        <v>5502</v>
      </c>
      <c r="J30" s="12">
        <v>6997</v>
      </c>
      <c r="K30" s="12">
        <v>7696</v>
      </c>
      <c r="L30" s="12">
        <v>9936</v>
      </c>
      <c r="M30" s="12">
        <v>12658</v>
      </c>
      <c r="N30" s="12">
        <v>10788</v>
      </c>
      <c r="O30" s="12">
        <v>8920</v>
      </c>
      <c r="P30" s="12">
        <v>8193</v>
      </c>
      <c r="Q30" s="12">
        <v>5410</v>
      </c>
      <c r="R30" s="12">
        <v>7467</v>
      </c>
      <c r="S30" s="12">
        <v>5915</v>
      </c>
      <c r="T30" s="12">
        <v>4345</v>
      </c>
      <c r="U30" s="12">
        <v>3879</v>
      </c>
      <c r="V30" s="12">
        <v>4146</v>
      </c>
      <c r="W30" s="12">
        <v>3756</v>
      </c>
      <c r="X30" s="12">
        <v>3131</v>
      </c>
      <c r="Y30" s="106" t="e">
        <f>+SUM(#REF!)</f>
        <v>#REF!</v>
      </c>
    </row>
    <row r="31" spans="2:59" x14ac:dyDescent="0.25">
      <c r="B31" s="8" t="s">
        <v>195</v>
      </c>
      <c r="C31" s="14">
        <v>0</v>
      </c>
      <c r="D31" s="14">
        <v>0</v>
      </c>
      <c r="E31" s="14">
        <v>0</v>
      </c>
      <c r="F31" s="14">
        <v>0</v>
      </c>
      <c r="G31" s="14">
        <v>0</v>
      </c>
      <c r="H31" s="14">
        <v>0</v>
      </c>
      <c r="I31" s="14">
        <v>0</v>
      </c>
      <c r="J31" s="14">
        <v>0</v>
      </c>
      <c r="K31" s="14">
        <v>0</v>
      </c>
      <c r="L31" s="14">
        <v>0</v>
      </c>
      <c r="M31" s="14">
        <v>0</v>
      </c>
      <c r="N31" s="14">
        <v>0</v>
      </c>
      <c r="O31" s="14">
        <v>0</v>
      </c>
      <c r="P31" s="14">
        <v>0</v>
      </c>
      <c r="Q31" s="14">
        <v>0</v>
      </c>
      <c r="R31" s="14">
        <v>0</v>
      </c>
      <c r="S31" s="14">
        <v>0</v>
      </c>
      <c r="T31" s="14">
        <v>0</v>
      </c>
      <c r="U31" s="14">
        <v>0</v>
      </c>
      <c r="V31" s="14">
        <v>0</v>
      </c>
      <c r="W31" s="14">
        <v>0</v>
      </c>
      <c r="X31" s="14">
        <v>0</v>
      </c>
      <c r="Y31" s="106" t="e">
        <f>+SUM(#REF!)</f>
        <v>#REF!</v>
      </c>
    </row>
    <row r="32" spans="2:59" x14ac:dyDescent="0.25">
      <c r="B32" s="7" t="s">
        <v>19</v>
      </c>
      <c r="C32" s="12">
        <v>0</v>
      </c>
      <c r="D32" s="12">
        <v>30</v>
      </c>
      <c r="E32" s="12">
        <v>0</v>
      </c>
      <c r="F32" s="12">
        <v>0</v>
      </c>
      <c r="G32" s="12">
        <v>0</v>
      </c>
      <c r="H32" s="12">
        <v>8</v>
      </c>
      <c r="I32" s="12">
        <v>6</v>
      </c>
      <c r="J32" s="12">
        <v>22</v>
      </c>
      <c r="K32" s="12">
        <v>1</v>
      </c>
      <c r="L32" s="12">
        <v>40</v>
      </c>
      <c r="M32" s="12">
        <v>48</v>
      </c>
      <c r="N32" s="12">
        <v>73</v>
      </c>
      <c r="O32" s="12">
        <v>176</v>
      </c>
      <c r="P32" s="12">
        <v>0</v>
      </c>
      <c r="Q32" s="12">
        <v>0</v>
      </c>
      <c r="R32" s="12">
        <v>10</v>
      </c>
      <c r="S32" s="12">
        <v>10</v>
      </c>
      <c r="T32" s="12">
        <v>13</v>
      </c>
      <c r="U32" s="12">
        <v>0</v>
      </c>
      <c r="V32" s="12">
        <v>0</v>
      </c>
      <c r="W32" s="12">
        <v>0</v>
      </c>
      <c r="X32" s="12">
        <v>20</v>
      </c>
      <c r="Y32" s="106" t="e">
        <f>+SUM(#REF!)</f>
        <v>#REF!</v>
      </c>
    </row>
    <row r="33" spans="2:25" x14ac:dyDescent="0.25">
      <c r="B33" s="8" t="s">
        <v>89</v>
      </c>
      <c r="C33" s="14">
        <v>96</v>
      </c>
      <c r="D33" s="14">
        <v>0</v>
      </c>
      <c r="E33" s="14">
        <v>0</v>
      </c>
      <c r="F33" s="14">
        <v>1</v>
      </c>
      <c r="G33" s="14">
        <v>0</v>
      </c>
      <c r="H33" s="14">
        <v>0</v>
      </c>
      <c r="I33" s="14">
        <v>0</v>
      </c>
      <c r="J33" s="14">
        <v>1</v>
      </c>
      <c r="K33" s="14">
        <v>0</v>
      </c>
      <c r="L33" s="14">
        <v>9</v>
      </c>
      <c r="M33" s="14">
        <v>0</v>
      </c>
      <c r="N33" s="14">
        <v>5</v>
      </c>
      <c r="O33" s="14">
        <v>1</v>
      </c>
      <c r="P33" s="14">
        <v>11</v>
      </c>
      <c r="Q33" s="14">
        <v>16</v>
      </c>
      <c r="R33" s="14">
        <v>29</v>
      </c>
      <c r="S33" s="14">
        <v>52</v>
      </c>
      <c r="T33" s="14">
        <v>8</v>
      </c>
      <c r="U33" s="14">
        <v>13</v>
      </c>
      <c r="V33" s="14">
        <v>26</v>
      </c>
      <c r="W33" s="14">
        <v>8</v>
      </c>
      <c r="X33" s="14">
        <v>63</v>
      </c>
      <c r="Y33" s="106" t="e">
        <f>+SUM(#REF!)</f>
        <v>#REF!</v>
      </c>
    </row>
    <row r="34" spans="2:25" x14ac:dyDescent="0.25">
      <c r="B34" s="7" t="s">
        <v>91</v>
      </c>
      <c r="C34" s="12">
        <v>0</v>
      </c>
      <c r="D34" s="12">
        <v>2</v>
      </c>
      <c r="E34" s="12">
        <v>1</v>
      </c>
      <c r="F34" s="12">
        <v>56</v>
      </c>
      <c r="G34" s="12">
        <v>15</v>
      </c>
      <c r="H34" s="12">
        <v>35</v>
      </c>
      <c r="I34" s="12">
        <v>18</v>
      </c>
      <c r="J34" s="12">
        <v>9</v>
      </c>
      <c r="K34" s="12">
        <v>9</v>
      </c>
      <c r="L34" s="12">
        <v>4</v>
      </c>
      <c r="M34" s="12">
        <v>14</v>
      </c>
      <c r="N34" s="12">
        <v>12</v>
      </c>
      <c r="O34" s="12">
        <v>17</v>
      </c>
      <c r="P34" s="12">
        <v>49</v>
      </c>
      <c r="Q34" s="12">
        <v>83</v>
      </c>
      <c r="R34" s="12">
        <v>52</v>
      </c>
      <c r="S34" s="12">
        <v>56</v>
      </c>
      <c r="T34" s="12">
        <v>124</v>
      </c>
      <c r="U34" s="12">
        <v>29</v>
      </c>
      <c r="V34" s="12">
        <v>100</v>
      </c>
      <c r="W34" s="12">
        <v>224</v>
      </c>
      <c r="X34" s="12">
        <v>94</v>
      </c>
      <c r="Y34" s="106" t="e">
        <f>+SUM(#REF!)</f>
        <v>#REF!</v>
      </c>
    </row>
    <row r="35" spans="2:25" x14ac:dyDescent="0.25">
      <c r="B35" s="8" t="s">
        <v>188</v>
      </c>
      <c r="C35" s="14">
        <v>0</v>
      </c>
      <c r="D35" s="14">
        <v>0</v>
      </c>
      <c r="E35" s="14">
        <v>0</v>
      </c>
      <c r="F35" s="14">
        <v>0</v>
      </c>
      <c r="G35" s="14">
        <v>0</v>
      </c>
      <c r="H35" s="14">
        <v>0</v>
      </c>
      <c r="I35" s="14">
        <v>0</v>
      </c>
      <c r="J35" s="14">
        <v>0</v>
      </c>
      <c r="K35" s="14">
        <v>0</v>
      </c>
      <c r="L35" s="14">
        <v>0</v>
      </c>
      <c r="M35" s="14">
        <v>0</v>
      </c>
      <c r="N35" s="14">
        <v>0</v>
      </c>
      <c r="O35" s="14">
        <v>0</v>
      </c>
      <c r="P35" s="14">
        <v>0</v>
      </c>
      <c r="Q35" s="14">
        <v>0</v>
      </c>
      <c r="R35" s="14">
        <v>0</v>
      </c>
      <c r="S35" s="14">
        <v>0</v>
      </c>
      <c r="T35" s="14">
        <v>0</v>
      </c>
      <c r="U35" s="14">
        <v>0</v>
      </c>
      <c r="V35" s="14">
        <v>0</v>
      </c>
      <c r="W35" s="14">
        <v>0</v>
      </c>
      <c r="X35" s="14">
        <v>0</v>
      </c>
      <c r="Y35" s="106" t="e">
        <f>+SUM(#REF!)</f>
        <v>#REF!</v>
      </c>
    </row>
    <row r="36" spans="2:25" x14ac:dyDescent="0.25">
      <c r="B36" s="7" t="s">
        <v>180</v>
      </c>
      <c r="C36" s="12">
        <v>294</v>
      </c>
      <c r="D36" s="12">
        <v>0</v>
      </c>
      <c r="E36" s="12">
        <v>0</v>
      </c>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12">
        <v>1</v>
      </c>
      <c r="W36" s="12">
        <v>0</v>
      </c>
      <c r="X36" s="12">
        <v>0</v>
      </c>
      <c r="Y36" s="106" t="e">
        <f>+SUM(#REF!)</f>
        <v>#REF!</v>
      </c>
    </row>
    <row r="37" spans="2:25" x14ac:dyDescent="0.25">
      <c r="B37" s="8" t="s">
        <v>31</v>
      </c>
      <c r="C37" s="14"/>
      <c r="D37" s="14"/>
      <c r="E37" s="14"/>
      <c r="F37" s="14"/>
      <c r="G37" s="14"/>
      <c r="H37" s="14">
        <v>17</v>
      </c>
      <c r="I37" s="14">
        <v>0</v>
      </c>
      <c r="J37" s="14">
        <v>0</v>
      </c>
      <c r="K37" s="14">
        <v>38</v>
      </c>
      <c r="L37" s="14">
        <v>0</v>
      </c>
      <c r="M37" s="14">
        <v>19</v>
      </c>
      <c r="N37" s="14">
        <v>115</v>
      </c>
      <c r="O37" s="14">
        <v>90</v>
      </c>
      <c r="P37" s="14">
        <v>154</v>
      </c>
      <c r="Q37" s="14"/>
      <c r="R37" s="14"/>
      <c r="S37" s="14"/>
      <c r="T37" s="14"/>
      <c r="U37" s="14"/>
      <c r="V37" s="14"/>
      <c r="W37" s="14"/>
      <c r="X37" s="14"/>
      <c r="Y37" s="106" t="e">
        <f>+SUM(#REF!)</f>
        <v>#REF!</v>
      </c>
    </row>
    <row r="38" spans="2:25" x14ac:dyDescent="0.25">
      <c r="B38" s="7" t="s">
        <v>143</v>
      </c>
      <c r="C38" s="12">
        <v>0</v>
      </c>
      <c r="D38" s="12">
        <v>0</v>
      </c>
      <c r="E38" s="12">
        <v>0</v>
      </c>
      <c r="F38" s="12">
        <v>0</v>
      </c>
      <c r="G38" s="12">
        <v>0</v>
      </c>
      <c r="H38" s="12">
        <v>0</v>
      </c>
      <c r="I38" s="12">
        <v>0</v>
      </c>
      <c r="J38" s="12">
        <v>0</v>
      </c>
      <c r="K38" s="12">
        <v>0</v>
      </c>
      <c r="L38" s="12">
        <v>0</v>
      </c>
      <c r="M38" s="12">
        <v>0</v>
      </c>
      <c r="N38" s="12">
        <v>0</v>
      </c>
      <c r="O38" s="12">
        <v>0</v>
      </c>
      <c r="P38" s="12">
        <v>0</v>
      </c>
      <c r="Q38" s="12">
        <v>0</v>
      </c>
      <c r="R38" s="12">
        <v>0</v>
      </c>
      <c r="S38" s="12">
        <v>0</v>
      </c>
      <c r="T38" s="12">
        <v>0</v>
      </c>
      <c r="U38" s="12">
        <v>0</v>
      </c>
      <c r="V38" s="12">
        <v>0</v>
      </c>
      <c r="W38" s="12">
        <v>0</v>
      </c>
      <c r="X38" s="12">
        <v>0</v>
      </c>
      <c r="Y38" s="106" t="e">
        <f>+SUM(#REF!)</f>
        <v>#REF!</v>
      </c>
    </row>
    <row r="39" spans="2:25" x14ac:dyDescent="0.25">
      <c r="B39" s="8" t="s">
        <v>6</v>
      </c>
      <c r="C39" s="14">
        <v>0</v>
      </c>
      <c r="D39" s="14">
        <v>0</v>
      </c>
      <c r="E39" s="14">
        <v>327</v>
      </c>
      <c r="F39" s="14">
        <v>0</v>
      </c>
      <c r="G39" s="14">
        <v>0</v>
      </c>
      <c r="H39" s="14">
        <v>0</v>
      </c>
      <c r="I39" s="14">
        <v>127</v>
      </c>
      <c r="J39" s="14">
        <v>537</v>
      </c>
      <c r="K39" s="14">
        <v>0</v>
      </c>
      <c r="L39" s="14">
        <v>47</v>
      </c>
      <c r="M39" s="14">
        <v>21</v>
      </c>
      <c r="N39" s="14">
        <v>592</v>
      </c>
      <c r="O39" s="14">
        <v>146</v>
      </c>
      <c r="P39" s="14">
        <v>245</v>
      </c>
      <c r="Q39" s="14">
        <v>0</v>
      </c>
      <c r="R39" s="14">
        <v>0</v>
      </c>
      <c r="S39" s="14">
        <v>0</v>
      </c>
      <c r="T39" s="14">
        <v>0</v>
      </c>
      <c r="U39" s="14">
        <v>0</v>
      </c>
      <c r="V39" s="14">
        <v>2084</v>
      </c>
      <c r="W39" s="14">
        <v>0</v>
      </c>
      <c r="X39" s="14">
        <v>0</v>
      </c>
      <c r="Y39" s="106" t="e">
        <f>+SUM(#REF!)</f>
        <v>#REF!</v>
      </c>
    </row>
    <row r="40" spans="2:25" x14ac:dyDescent="0.25">
      <c r="B40" s="7" t="s">
        <v>24</v>
      </c>
      <c r="C40" s="12">
        <v>1131</v>
      </c>
      <c r="D40" s="12">
        <v>1265</v>
      </c>
      <c r="E40" s="12">
        <v>999</v>
      </c>
      <c r="F40" s="12">
        <v>914</v>
      </c>
      <c r="G40" s="12">
        <v>976</v>
      </c>
      <c r="H40" s="12">
        <v>761</v>
      </c>
      <c r="I40" s="12">
        <v>713</v>
      </c>
      <c r="J40" s="12">
        <v>690</v>
      </c>
      <c r="K40" s="12">
        <v>922</v>
      </c>
      <c r="L40" s="12">
        <v>1344</v>
      </c>
      <c r="M40" s="12">
        <v>1259</v>
      </c>
      <c r="N40" s="12">
        <v>1616</v>
      </c>
      <c r="O40" s="12">
        <v>1970</v>
      </c>
      <c r="P40" s="12">
        <v>1789</v>
      </c>
      <c r="Q40" s="12">
        <v>2072</v>
      </c>
      <c r="R40" s="12">
        <v>2328</v>
      </c>
      <c r="S40" s="12">
        <v>2255</v>
      </c>
      <c r="T40" s="12">
        <v>1785</v>
      </c>
      <c r="U40" s="12">
        <v>1808</v>
      </c>
      <c r="V40" s="12">
        <v>1874</v>
      </c>
      <c r="W40" s="12">
        <v>1407</v>
      </c>
      <c r="X40" s="12">
        <v>1481</v>
      </c>
      <c r="Y40" s="106" t="e">
        <f>+SUM(#REF!)</f>
        <v>#REF!</v>
      </c>
    </row>
    <row r="41" spans="2:25" x14ac:dyDescent="0.25">
      <c r="B41" s="8" t="s">
        <v>37</v>
      </c>
      <c r="C41" s="13">
        <v>0</v>
      </c>
      <c r="D41" s="14">
        <v>31</v>
      </c>
      <c r="E41" s="14">
        <v>0</v>
      </c>
      <c r="F41" s="14">
        <v>2995</v>
      </c>
      <c r="G41" s="14">
        <v>0</v>
      </c>
      <c r="H41" s="14">
        <v>0</v>
      </c>
      <c r="I41" s="14">
        <v>0</v>
      </c>
      <c r="J41" s="14">
        <v>28</v>
      </c>
      <c r="K41" s="14">
        <v>1226</v>
      </c>
      <c r="L41" s="14">
        <v>11784</v>
      </c>
      <c r="M41" s="14">
        <v>11067</v>
      </c>
      <c r="N41" s="14">
        <v>3600</v>
      </c>
      <c r="O41" s="14">
        <v>59112</v>
      </c>
      <c r="P41" s="14">
        <v>133575</v>
      </c>
      <c r="Q41" s="14">
        <v>38200</v>
      </c>
      <c r="R41" s="14">
        <v>2722</v>
      </c>
      <c r="S41" s="14">
        <v>22962</v>
      </c>
      <c r="T41" s="14">
        <v>3144</v>
      </c>
      <c r="U41" s="14">
        <v>1963</v>
      </c>
      <c r="V41" s="14">
        <v>7620</v>
      </c>
      <c r="W41" s="14">
        <v>15039</v>
      </c>
      <c r="X41" s="14">
        <v>16531</v>
      </c>
      <c r="Y41" s="106" t="e">
        <f>+SUM(#REF!)</f>
        <v>#REF!</v>
      </c>
    </row>
    <row r="42" spans="2:25" x14ac:dyDescent="0.25">
      <c r="B42" s="7" t="s">
        <v>191</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06" t="e">
        <f>+SUM(#REF!)</f>
        <v>#REF!</v>
      </c>
    </row>
    <row r="43" spans="2:25" x14ac:dyDescent="0.25">
      <c r="B43" s="8" t="s">
        <v>79</v>
      </c>
      <c r="C43" s="13"/>
      <c r="D43" s="13"/>
      <c r="E43" s="13">
        <v>513</v>
      </c>
      <c r="F43" s="14">
        <v>4</v>
      </c>
      <c r="G43" s="14">
        <v>2</v>
      </c>
      <c r="H43" s="14">
        <v>19</v>
      </c>
      <c r="I43" s="14">
        <v>31</v>
      </c>
      <c r="J43" s="14">
        <v>0</v>
      </c>
      <c r="K43" s="14">
        <v>6</v>
      </c>
      <c r="L43" s="14">
        <v>0</v>
      </c>
      <c r="M43" s="14">
        <v>9</v>
      </c>
      <c r="N43" s="14">
        <v>3</v>
      </c>
      <c r="O43" s="14">
        <v>585</v>
      </c>
      <c r="P43" s="14">
        <v>0</v>
      </c>
      <c r="Q43" s="14">
        <v>100</v>
      </c>
      <c r="R43" s="14">
        <v>0</v>
      </c>
      <c r="S43" s="14">
        <v>24</v>
      </c>
      <c r="T43" s="14">
        <v>60</v>
      </c>
      <c r="U43" s="14">
        <v>113</v>
      </c>
      <c r="V43" s="14">
        <v>0</v>
      </c>
      <c r="W43" s="14">
        <v>279</v>
      </c>
      <c r="X43" s="14">
        <v>12</v>
      </c>
      <c r="Y43" s="106" t="e">
        <f>+SUM(#REF!)</f>
        <v>#REF!</v>
      </c>
    </row>
    <row r="44" spans="2:25" x14ac:dyDescent="0.25">
      <c r="B44" s="7" t="s">
        <v>99</v>
      </c>
      <c r="C44" s="12">
        <v>11056</v>
      </c>
      <c r="D44" s="12">
        <v>9409</v>
      </c>
      <c r="E44" s="12">
        <v>8385</v>
      </c>
      <c r="F44" s="12">
        <v>5307</v>
      </c>
      <c r="G44" s="12">
        <v>3739</v>
      </c>
      <c r="H44" s="12">
        <v>4759</v>
      </c>
      <c r="I44" s="12">
        <v>2860</v>
      </c>
      <c r="J44" s="12">
        <v>1561</v>
      </c>
      <c r="K44" s="12">
        <v>1238</v>
      </c>
      <c r="L44" s="12">
        <v>147</v>
      </c>
      <c r="M44" s="12">
        <v>46</v>
      </c>
      <c r="N44" s="12">
        <v>1083</v>
      </c>
      <c r="O44" s="12">
        <v>989</v>
      </c>
      <c r="P44" s="12">
        <v>325</v>
      </c>
      <c r="Q44" s="12">
        <v>10</v>
      </c>
      <c r="R44" s="12">
        <v>20</v>
      </c>
      <c r="S44" s="12">
        <v>5</v>
      </c>
      <c r="T44" s="12">
        <v>17</v>
      </c>
      <c r="U44" s="12">
        <v>14</v>
      </c>
      <c r="V44" s="12">
        <v>5</v>
      </c>
      <c r="W44" s="12">
        <v>1</v>
      </c>
      <c r="X44" s="12">
        <v>2</v>
      </c>
      <c r="Y44" s="106" t="e">
        <f>+SUM(#REF!)</f>
        <v>#REF!</v>
      </c>
    </row>
    <row r="45" spans="2:25" x14ac:dyDescent="0.25">
      <c r="B45" s="8" t="s">
        <v>12</v>
      </c>
      <c r="C45" s="14">
        <v>92</v>
      </c>
      <c r="D45" s="14">
        <v>54</v>
      </c>
      <c r="E45" s="14">
        <v>73</v>
      </c>
      <c r="F45" s="14">
        <v>33</v>
      </c>
      <c r="G45" s="14">
        <v>18</v>
      </c>
      <c r="H45" s="14">
        <v>75</v>
      </c>
      <c r="I45" s="14">
        <v>96</v>
      </c>
      <c r="J45" s="14">
        <v>83</v>
      </c>
      <c r="K45" s="14">
        <v>121</v>
      </c>
      <c r="L45" s="14">
        <v>171</v>
      </c>
      <c r="M45" s="14">
        <v>213</v>
      </c>
      <c r="N45" s="14">
        <v>141</v>
      </c>
      <c r="O45" s="14">
        <v>183</v>
      </c>
      <c r="P45" s="14">
        <v>99</v>
      </c>
      <c r="Q45" s="14">
        <v>451</v>
      </c>
      <c r="R45" s="14">
        <v>228</v>
      </c>
      <c r="S45" s="14">
        <v>212</v>
      </c>
      <c r="T45" s="14">
        <v>130</v>
      </c>
      <c r="U45" s="14">
        <v>426</v>
      </c>
      <c r="V45" s="14">
        <v>1909</v>
      </c>
      <c r="W45" s="14">
        <v>2003</v>
      </c>
      <c r="X45" s="14">
        <v>1056</v>
      </c>
      <c r="Y45" s="106" t="e">
        <f>+SUM(#REF!)</f>
        <v>#REF!</v>
      </c>
    </row>
    <row r="46" spans="2:25" x14ac:dyDescent="0.25">
      <c r="B46" s="7" t="s">
        <v>11</v>
      </c>
      <c r="C46" s="12">
        <v>30720</v>
      </c>
      <c r="D46" s="12">
        <v>36979</v>
      </c>
      <c r="E46" s="12">
        <v>18635</v>
      </c>
      <c r="F46" s="12">
        <v>28358</v>
      </c>
      <c r="G46" s="12">
        <v>43062</v>
      </c>
      <c r="H46" s="12">
        <v>40076</v>
      </c>
      <c r="I46" s="12">
        <v>50551</v>
      </c>
      <c r="J46" s="12">
        <v>46036</v>
      </c>
      <c r="K46" s="12">
        <v>64911</v>
      </c>
      <c r="L46" s="12">
        <v>47409</v>
      </c>
      <c r="M46" s="12">
        <v>58097</v>
      </c>
      <c r="N46" s="12">
        <v>73525</v>
      </c>
      <c r="O46" s="12">
        <v>131252</v>
      </c>
      <c r="P46" s="12">
        <v>114274</v>
      </c>
      <c r="Q46" s="12">
        <v>122174</v>
      </c>
      <c r="R46" s="12">
        <v>92306</v>
      </c>
      <c r="S46" s="12">
        <v>159950</v>
      </c>
      <c r="T46" s="12">
        <v>122910</v>
      </c>
      <c r="U46" s="12">
        <v>89854</v>
      </c>
      <c r="V46" s="12">
        <v>87696</v>
      </c>
      <c r="W46" s="12">
        <v>83505</v>
      </c>
      <c r="X46" s="12">
        <v>68144</v>
      </c>
      <c r="Y46" s="106" t="e">
        <f>+SUM(#REF!)</f>
        <v>#REF!</v>
      </c>
    </row>
    <row r="47" spans="2:25" x14ac:dyDescent="0.25">
      <c r="B47" s="8" t="s">
        <v>94</v>
      </c>
      <c r="C47" s="14">
        <v>148</v>
      </c>
      <c r="D47" s="14">
        <v>991</v>
      </c>
      <c r="E47" s="14">
        <v>1000</v>
      </c>
      <c r="F47" s="14">
        <v>494</v>
      </c>
      <c r="G47" s="14">
        <v>364</v>
      </c>
      <c r="H47" s="14">
        <v>153</v>
      </c>
      <c r="I47" s="14">
        <v>74</v>
      </c>
      <c r="J47" s="14">
        <v>105</v>
      </c>
      <c r="K47" s="14">
        <v>644</v>
      </c>
      <c r="L47" s="14">
        <v>118</v>
      </c>
      <c r="M47" s="14">
        <v>211</v>
      </c>
      <c r="N47" s="14">
        <v>146</v>
      </c>
      <c r="O47" s="14">
        <v>132</v>
      </c>
      <c r="P47" s="14">
        <v>163</v>
      </c>
      <c r="Q47" s="14">
        <v>298</v>
      </c>
      <c r="R47" s="14">
        <v>110</v>
      </c>
      <c r="S47" s="14">
        <v>91</v>
      </c>
      <c r="T47" s="14">
        <v>151</v>
      </c>
      <c r="U47" s="14">
        <v>128</v>
      </c>
      <c r="V47" s="14">
        <v>22</v>
      </c>
      <c r="W47" s="14">
        <v>109</v>
      </c>
      <c r="X47" s="14">
        <v>40</v>
      </c>
      <c r="Y47" s="106" t="e">
        <f>+SUM(#REF!)</f>
        <v>#REF!</v>
      </c>
    </row>
    <row r="48" spans="2:25" x14ac:dyDescent="0.25">
      <c r="B48" s="7" t="s">
        <v>52</v>
      </c>
      <c r="C48" s="12">
        <v>3</v>
      </c>
      <c r="D48" s="12">
        <v>1</v>
      </c>
      <c r="E48" s="12">
        <v>0</v>
      </c>
      <c r="F48" s="12">
        <v>0</v>
      </c>
      <c r="G48" s="12">
        <v>0</v>
      </c>
      <c r="H48" s="12">
        <v>0</v>
      </c>
      <c r="I48" s="12">
        <v>0</v>
      </c>
      <c r="J48" s="12">
        <v>0</v>
      </c>
      <c r="K48" s="12">
        <v>0</v>
      </c>
      <c r="L48" s="12">
        <v>0</v>
      </c>
      <c r="M48" s="12">
        <v>3</v>
      </c>
      <c r="N48" s="12">
        <v>4</v>
      </c>
      <c r="O48" s="12">
        <v>0</v>
      </c>
      <c r="P48" s="12">
        <v>9</v>
      </c>
      <c r="Q48" s="12">
        <v>0</v>
      </c>
      <c r="R48" s="12">
        <v>3</v>
      </c>
      <c r="S48" s="12">
        <v>6</v>
      </c>
      <c r="T48" s="12">
        <v>24</v>
      </c>
      <c r="U48" s="12">
        <v>0</v>
      </c>
      <c r="V48" s="12">
        <v>1</v>
      </c>
      <c r="W48" s="12">
        <v>3</v>
      </c>
      <c r="X48" s="12">
        <v>0</v>
      </c>
      <c r="Y48" s="106" t="e">
        <f>+SUM(#REF!)</f>
        <v>#REF!</v>
      </c>
    </row>
    <row r="49" spans="2:25" x14ac:dyDescent="0.25">
      <c r="B49" s="8" t="s">
        <v>62</v>
      </c>
      <c r="C49" s="14">
        <v>0</v>
      </c>
      <c r="D49" s="14">
        <v>6</v>
      </c>
      <c r="E49" s="14">
        <v>0</v>
      </c>
      <c r="F49" s="14">
        <v>36</v>
      </c>
      <c r="G49" s="14">
        <v>21</v>
      </c>
      <c r="H49" s="14">
        <v>16</v>
      </c>
      <c r="I49" s="14">
        <v>18</v>
      </c>
      <c r="J49" s="14">
        <v>23</v>
      </c>
      <c r="K49" s="14">
        <v>1503</v>
      </c>
      <c r="L49" s="14">
        <v>1684</v>
      </c>
      <c r="M49" s="14">
        <v>1209</v>
      </c>
      <c r="N49" s="14">
        <v>2314</v>
      </c>
      <c r="O49" s="14">
        <v>1757</v>
      </c>
      <c r="P49" s="14">
        <v>1938</v>
      </c>
      <c r="Q49" s="14">
        <v>3714</v>
      </c>
      <c r="R49" s="14">
        <v>2886</v>
      </c>
      <c r="S49" s="14">
        <v>2796</v>
      </c>
      <c r="T49" s="14">
        <v>2189</v>
      </c>
      <c r="U49" s="14">
        <v>1942</v>
      </c>
      <c r="V49" s="14">
        <v>2249</v>
      </c>
      <c r="W49" s="14">
        <v>1537</v>
      </c>
      <c r="X49" s="14">
        <v>1978</v>
      </c>
      <c r="Y49" s="106" t="e">
        <f>+SUM(#REF!)</f>
        <v>#REF!</v>
      </c>
    </row>
    <row r="50" spans="2:25" x14ac:dyDescent="0.25">
      <c r="B50" s="7" t="s">
        <v>63</v>
      </c>
      <c r="C50" s="12">
        <v>25</v>
      </c>
      <c r="D50" s="12">
        <v>0</v>
      </c>
      <c r="E50" s="12">
        <v>0</v>
      </c>
      <c r="F50" s="12">
        <v>0</v>
      </c>
      <c r="G50" s="12">
        <v>0</v>
      </c>
      <c r="H50" s="12">
        <v>7</v>
      </c>
      <c r="I50" s="12">
        <v>12</v>
      </c>
      <c r="J50" s="12">
        <v>1</v>
      </c>
      <c r="K50" s="12">
        <v>222</v>
      </c>
      <c r="L50" s="12">
        <v>400</v>
      </c>
      <c r="M50" s="12">
        <v>226</v>
      </c>
      <c r="N50" s="12">
        <v>36</v>
      </c>
      <c r="O50" s="12">
        <v>35</v>
      </c>
      <c r="P50" s="12">
        <v>0</v>
      </c>
      <c r="Q50" s="12">
        <v>175</v>
      </c>
      <c r="R50" s="12">
        <v>25</v>
      </c>
      <c r="S50" s="12">
        <v>69</v>
      </c>
      <c r="T50" s="12">
        <v>40</v>
      </c>
      <c r="U50" s="12">
        <v>82</v>
      </c>
      <c r="V50" s="12">
        <v>43</v>
      </c>
      <c r="W50" s="12">
        <v>3</v>
      </c>
      <c r="X50" s="12">
        <v>6</v>
      </c>
      <c r="Y50" s="106" t="e">
        <f>+SUM(#REF!)</f>
        <v>#REF!</v>
      </c>
    </row>
    <row r="51" spans="2:25" x14ac:dyDescent="0.25">
      <c r="B51" s="8" t="s">
        <v>106</v>
      </c>
      <c r="C51" s="14">
        <v>491</v>
      </c>
      <c r="D51" s="14">
        <v>0</v>
      </c>
      <c r="E51" s="14">
        <v>0</v>
      </c>
      <c r="F51" s="14">
        <v>27</v>
      </c>
      <c r="G51" s="14">
        <v>0</v>
      </c>
      <c r="H51" s="14">
        <v>0</v>
      </c>
      <c r="I51" s="14">
        <v>1</v>
      </c>
      <c r="J51" s="14">
        <v>0</v>
      </c>
      <c r="K51" s="14">
        <v>0</v>
      </c>
      <c r="L51" s="14">
        <v>0</v>
      </c>
      <c r="M51" s="14">
        <v>27</v>
      </c>
      <c r="N51" s="14">
        <v>21</v>
      </c>
      <c r="O51" s="14">
        <v>32</v>
      </c>
      <c r="P51" s="14">
        <v>42</v>
      </c>
      <c r="Q51" s="14">
        <v>47</v>
      </c>
      <c r="R51" s="14">
        <v>5</v>
      </c>
      <c r="S51" s="14">
        <v>16</v>
      </c>
      <c r="T51" s="14">
        <v>74</v>
      </c>
      <c r="U51" s="14">
        <v>0</v>
      </c>
      <c r="V51" s="14">
        <v>0</v>
      </c>
      <c r="W51" s="14">
        <v>0</v>
      </c>
      <c r="X51" s="14">
        <v>135</v>
      </c>
      <c r="Y51" s="106" t="e">
        <f>+SUM(#REF!)</f>
        <v>#REF!</v>
      </c>
    </row>
    <row r="52" spans="2:25" x14ac:dyDescent="0.25">
      <c r="B52" s="7" t="s">
        <v>82</v>
      </c>
      <c r="C52" s="12">
        <v>0</v>
      </c>
      <c r="D52" s="12">
        <v>0</v>
      </c>
      <c r="E52" s="12">
        <v>77</v>
      </c>
      <c r="F52" s="12">
        <v>0</v>
      </c>
      <c r="G52" s="12">
        <v>0</v>
      </c>
      <c r="H52" s="12">
        <v>1</v>
      </c>
      <c r="I52" s="12">
        <v>4</v>
      </c>
      <c r="J52" s="12">
        <v>0</v>
      </c>
      <c r="K52" s="12">
        <v>0</v>
      </c>
      <c r="L52" s="12">
        <v>0</v>
      </c>
      <c r="M52" s="12">
        <v>22</v>
      </c>
      <c r="N52" s="12">
        <v>48</v>
      </c>
      <c r="O52" s="12">
        <v>61</v>
      </c>
      <c r="P52" s="12">
        <v>236</v>
      </c>
      <c r="Q52" s="12">
        <v>118</v>
      </c>
      <c r="R52" s="12">
        <v>30</v>
      </c>
      <c r="S52" s="12">
        <v>0</v>
      </c>
      <c r="T52" s="12">
        <v>157</v>
      </c>
      <c r="U52" s="12">
        <v>49</v>
      </c>
      <c r="V52" s="12">
        <v>3</v>
      </c>
      <c r="W52" s="12">
        <v>506</v>
      </c>
      <c r="X52" s="12">
        <v>116</v>
      </c>
      <c r="Y52" s="106" t="e">
        <f>+SUM(#REF!)</f>
        <v>#REF!</v>
      </c>
    </row>
    <row r="53" spans="2:25" x14ac:dyDescent="0.25">
      <c r="B53" s="8" t="s">
        <v>22</v>
      </c>
      <c r="C53" s="14">
        <v>107</v>
      </c>
      <c r="D53" s="14">
        <v>0</v>
      </c>
      <c r="E53" s="14">
        <v>17</v>
      </c>
      <c r="F53" s="14">
        <v>32</v>
      </c>
      <c r="G53" s="14">
        <v>69</v>
      </c>
      <c r="H53" s="14">
        <v>9</v>
      </c>
      <c r="I53" s="14">
        <v>5</v>
      </c>
      <c r="J53" s="14">
        <v>25</v>
      </c>
      <c r="K53" s="14">
        <v>0</v>
      </c>
      <c r="L53" s="14">
        <v>0</v>
      </c>
      <c r="M53" s="14">
        <v>0</v>
      </c>
      <c r="N53" s="14">
        <v>37</v>
      </c>
      <c r="O53" s="14">
        <v>28</v>
      </c>
      <c r="P53" s="14">
        <v>0</v>
      </c>
      <c r="Q53" s="14">
        <v>0</v>
      </c>
      <c r="R53" s="14">
        <v>0</v>
      </c>
      <c r="S53" s="14">
        <v>0</v>
      </c>
      <c r="T53" s="14">
        <v>0</v>
      </c>
      <c r="U53" s="14">
        <v>102</v>
      </c>
      <c r="V53" s="14">
        <v>0</v>
      </c>
      <c r="W53" s="14">
        <v>0</v>
      </c>
      <c r="X53" s="14">
        <v>0</v>
      </c>
      <c r="Y53" s="106" t="e">
        <f>+SUM(#REF!)</f>
        <v>#REF!</v>
      </c>
    </row>
    <row r="54" spans="2:25" x14ac:dyDescent="0.25">
      <c r="B54" s="7" t="s">
        <v>71</v>
      </c>
      <c r="C54" s="12">
        <v>6</v>
      </c>
      <c r="D54" s="12">
        <v>0</v>
      </c>
      <c r="E54" s="12">
        <v>238</v>
      </c>
      <c r="F54" s="12">
        <v>634</v>
      </c>
      <c r="G54" s="12">
        <v>615</v>
      </c>
      <c r="H54" s="12">
        <v>111</v>
      </c>
      <c r="I54" s="12">
        <v>212</v>
      </c>
      <c r="J54" s="12">
        <v>84</v>
      </c>
      <c r="K54" s="12">
        <v>188</v>
      </c>
      <c r="L54" s="12">
        <v>13</v>
      </c>
      <c r="M54" s="12">
        <v>0</v>
      </c>
      <c r="N54" s="12">
        <v>0</v>
      </c>
      <c r="O54" s="12">
        <v>0</v>
      </c>
      <c r="P54" s="12">
        <v>14</v>
      </c>
      <c r="Q54" s="12">
        <v>19</v>
      </c>
      <c r="R54" s="12">
        <v>742</v>
      </c>
      <c r="S54" s="12">
        <v>1508</v>
      </c>
      <c r="T54" s="12">
        <v>527</v>
      </c>
      <c r="U54" s="12">
        <v>341</v>
      </c>
      <c r="V54" s="12">
        <v>202</v>
      </c>
      <c r="W54" s="12">
        <v>236</v>
      </c>
      <c r="X54" s="12">
        <v>246</v>
      </c>
      <c r="Y54" s="106" t="e">
        <f>+SUM(#REF!)</f>
        <v>#REF!</v>
      </c>
    </row>
    <row r="55" spans="2:25" x14ac:dyDescent="0.25">
      <c r="B55" s="8" t="s">
        <v>132</v>
      </c>
      <c r="C55" s="14">
        <v>0</v>
      </c>
      <c r="D55" s="14">
        <v>0</v>
      </c>
      <c r="E55" s="14">
        <v>0</v>
      </c>
      <c r="F55" s="14">
        <v>0</v>
      </c>
      <c r="G55" s="14">
        <v>0</v>
      </c>
      <c r="H55" s="14">
        <v>0</v>
      </c>
      <c r="I55" s="14">
        <v>0</v>
      </c>
      <c r="J55" s="14">
        <v>0</v>
      </c>
      <c r="K55" s="14">
        <v>0</v>
      </c>
      <c r="L55" s="14">
        <v>0</v>
      </c>
      <c r="M55" s="14">
        <v>0</v>
      </c>
      <c r="N55" s="14">
        <v>0</v>
      </c>
      <c r="O55" s="14">
        <v>0</v>
      </c>
      <c r="P55" s="14">
        <v>0</v>
      </c>
      <c r="Q55" s="14">
        <v>0</v>
      </c>
      <c r="R55" s="14">
        <v>0</v>
      </c>
      <c r="S55" s="14">
        <v>0</v>
      </c>
      <c r="T55" s="14">
        <v>0</v>
      </c>
      <c r="U55" s="14">
        <v>0</v>
      </c>
      <c r="V55" s="14">
        <v>0</v>
      </c>
      <c r="W55" s="14">
        <v>0</v>
      </c>
      <c r="X55" s="14">
        <v>0</v>
      </c>
      <c r="Y55" s="106" t="e">
        <f>+SUM(#REF!)</f>
        <v>#REF!</v>
      </c>
    </row>
    <row r="56" spans="2:25" x14ac:dyDescent="0.25">
      <c r="B56" s="7" t="s">
        <v>40</v>
      </c>
      <c r="C56" s="12">
        <v>9</v>
      </c>
      <c r="D56" s="12">
        <v>0</v>
      </c>
      <c r="E56" s="12">
        <v>0</v>
      </c>
      <c r="F56" s="12">
        <v>643</v>
      </c>
      <c r="G56" s="12">
        <v>140</v>
      </c>
      <c r="H56" s="12">
        <v>18</v>
      </c>
      <c r="I56" s="12">
        <v>28</v>
      </c>
      <c r="J56" s="12">
        <v>0</v>
      </c>
      <c r="K56" s="12">
        <v>0</v>
      </c>
      <c r="L56" s="12">
        <v>0</v>
      </c>
      <c r="M56" s="12">
        <v>0</v>
      </c>
      <c r="N56" s="12">
        <v>0</v>
      </c>
      <c r="O56" s="12">
        <v>0</v>
      </c>
      <c r="P56" s="12">
        <v>0</v>
      </c>
      <c r="Q56" s="12">
        <v>0</v>
      </c>
      <c r="R56" s="12">
        <v>0</v>
      </c>
      <c r="S56" s="12">
        <v>1</v>
      </c>
      <c r="T56" s="12">
        <v>29</v>
      </c>
      <c r="U56" s="12">
        <v>0</v>
      </c>
      <c r="V56" s="12">
        <v>0</v>
      </c>
      <c r="W56" s="12">
        <v>0</v>
      </c>
      <c r="X56" s="12">
        <v>0</v>
      </c>
      <c r="Y56" s="106" t="e">
        <f>+SUM(#REF!)</f>
        <v>#REF!</v>
      </c>
    </row>
    <row r="57" spans="2:25" x14ac:dyDescent="0.25">
      <c r="B57" s="8" t="s">
        <v>47</v>
      </c>
      <c r="C57" s="14">
        <v>52</v>
      </c>
      <c r="D57" s="14">
        <v>37</v>
      </c>
      <c r="E57" s="14">
        <v>116</v>
      </c>
      <c r="F57" s="14">
        <v>0</v>
      </c>
      <c r="G57" s="14">
        <v>169</v>
      </c>
      <c r="H57" s="14">
        <v>86</v>
      </c>
      <c r="I57" s="14">
        <v>53</v>
      </c>
      <c r="J57" s="14">
        <v>0</v>
      </c>
      <c r="K57" s="14">
        <v>6</v>
      </c>
      <c r="L57" s="14">
        <v>42</v>
      </c>
      <c r="M57" s="14">
        <v>92</v>
      </c>
      <c r="N57" s="14">
        <v>0</v>
      </c>
      <c r="O57" s="14">
        <v>0</v>
      </c>
      <c r="P57" s="14">
        <v>153</v>
      </c>
      <c r="Q57" s="14">
        <v>0</v>
      </c>
      <c r="R57" s="14">
        <v>1</v>
      </c>
      <c r="S57" s="14">
        <v>20</v>
      </c>
      <c r="T57" s="14">
        <v>0</v>
      </c>
      <c r="U57" s="14">
        <v>0</v>
      </c>
      <c r="V57" s="14">
        <v>1</v>
      </c>
      <c r="W57" s="14">
        <v>47</v>
      </c>
      <c r="X57" s="14">
        <v>6</v>
      </c>
      <c r="Y57" s="106" t="e">
        <f>+SUM(#REF!)</f>
        <v>#REF!</v>
      </c>
    </row>
    <row r="58" spans="2:25" x14ac:dyDescent="0.25">
      <c r="B58" s="7" t="s">
        <v>100</v>
      </c>
      <c r="C58" s="12">
        <v>15</v>
      </c>
      <c r="D58" s="12">
        <v>124</v>
      </c>
      <c r="E58" s="12">
        <v>57</v>
      </c>
      <c r="F58" s="12">
        <v>92</v>
      </c>
      <c r="G58" s="12">
        <v>371</v>
      </c>
      <c r="H58" s="12">
        <v>217</v>
      </c>
      <c r="I58" s="12">
        <v>139</v>
      </c>
      <c r="J58" s="12">
        <v>107</v>
      </c>
      <c r="K58" s="12">
        <v>114</v>
      </c>
      <c r="L58" s="12">
        <v>19</v>
      </c>
      <c r="M58" s="12">
        <v>274</v>
      </c>
      <c r="N58" s="12">
        <v>79</v>
      </c>
      <c r="O58" s="12">
        <v>43</v>
      </c>
      <c r="P58" s="12">
        <v>181</v>
      </c>
      <c r="Q58" s="12">
        <v>74</v>
      </c>
      <c r="R58" s="12">
        <v>244</v>
      </c>
      <c r="S58" s="12">
        <v>218</v>
      </c>
      <c r="T58" s="12">
        <v>17</v>
      </c>
      <c r="U58" s="12">
        <v>184</v>
      </c>
      <c r="V58" s="12">
        <v>150</v>
      </c>
      <c r="W58" s="12">
        <v>103</v>
      </c>
      <c r="X58" s="12">
        <v>605</v>
      </c>
      <c r="Y58" s="106" t="e">
        <f>+SUM(#REF!)</f>
        <v>#REF!</v>
      </c>
    </row>
    <row r="59" spans="2:25" x14ac:dyDescent="0.25">
      <c r="B59" s="8" t="s">
        <v>73</v>
      </c>
      <c r="C59" s="14">
        <v>12</v>
      </c>
      <c r="D59" s="14">
        <v>0</v>
      </c>
      <c r="E59" s="14">
        <v>0</v>
      </c>
      <c r="F59" s="14">
        <v>4</v>
      </c>
      <c r="G59" s="14">
        <v>7</v>
      </c>
      <c r="H59" s="14">
        <v>31</v>
      </c>
      <c r="I59" s="14">
        <v>0</v>
      </c>
      <c r="J59" s="14">
        <v>1</v>
      </c>
      <c r="K59" s="14">
        <v>2</v>
      </c>
      <c r="L59" s="14">
        <v>13</v>
      </c>
      <c r="M59" s="14">
        <v>77</v>
      </c>
      <c r="N59" s="14">
        <v>15</v>
      </c>
      <c r="O59" s="14">
        <v>9</v>
      </c>
      <c r="P59" s="14">
        <v>509</v>
      </c>
      <c r="Q59" s="14">
        <v>12</v>
      </c>
      <c r="R59" s="14">
        <v>6</v>
      </c>
      <c r="S59" s="14">
        <v>12</v>
      </c>
      <c r="T59" s="14">
        <v>39</v>
      </c>
      <c r="U59" s="14">
        <v>25</v>
      </c>
      <c r="V59" s="14">
        <v>163</v>
      </c>
      <c r="W59" s="14">
        <v>113</v>
      </c>
      <c r="X59" s="14">
        <v>84</v>
      </c>
      <c r="Y59" s="106" t="e">
        <f>+SUM(#REF!)</f>
        <v>#REF!</v>
      </c>
    </row>
    <row r="60" spans="2:25" x14ac:dyDescent="0.25">
      <c r="B60" s="7" t="s">
        <v>104</v>
      </c>
      <c r="C60" s="12">
        <v>378</v>
      </c>
      <c r="D60" s="12">
        <v>305</v>
      </c>
      <c r="E60" s="12">
        <v>236</v>
      </c>
      <c r="F60" s="12">
        <v>189</v>
      </c>
      <c r="G60" s="12">
        <v>182</v>
      </c>
      <c r="H60" s="12">
        <v>144</v>
      </c>
      <c r="I60" s="12">
        <v>206</v>
      </c>
      <c r="J60" s="12">
        <v>179</v>
      </c>
      <c r="K60" s="12">
        <v>166</v>
      </c>
      <c r="L60" s="12">
        <v>225</v>
      </c>
      <c r="M60" s="12">
        <v>255</v>
      </c>
      <c r="N60" s="12">
        <v>430</v>
      </c>
      <c r="O60" s="12">
        <v>465</v>
      </c>
      <c r="P60" s="12">
        <v>419</v>
      </c>
      <c r="Q60" s="12">
        <v>495</v>
      </c>
      <c r="R60" s="12">
        <v>426</v>
      </c>
      <c r="S60" s="12">
        <v>480</v>
      </c>
      <c r="T60" s="12">
        <v>594</v>
      </c>
      <c r="U60" s="12">
        <v>732</v>
      </c>
      <c r="V60" s="12">
        <v>686</v>
      </c>
      <c r="W60" s="12">
        <v>426</v>
      </c>
      <c r="X60" s="12">
        <v>426</v>
      </c>
      <c r="Y60" s="106" t="e">
        <f>+SUM(#REF!)</f>
        <v>#REF!</v>
      </c>
    </row>
    <row r="61" spans="2:25" x14ac:dyDescent="0.25">
      <c r="B61" s="8" t="s">
        <v>58</v>
      </c>
      <c r="C61" s="13">
        <v>22</v>
      </c>
      <c r="D61" s="13">
        <v>20</v>
      </c>
      <c r="E61" s="13">
        <v>25</v>
      </c>
      <c r="F61" s="14">
        <v>4</v>
      </c>
      <c r="G61" s="14">
        <v>7</v>
      </c>
      <c r="H61" s="14">
        <v>59</v>
      </c>
      <c r="I61" s="14">
        <v>280</v>
      </c>
      <c r="J61" s="14">
        <v>354</v>
      </c>
      <c r="K61" s="14">
        <v>438</v>
      </c>
      <c r="L61" s="14">
        <v>0</v>
      </c>
      <c r="M61" s="14">
        <v>1</v>
      </c>
      <c r="N61" s="14">
        <v>0</v>
      </c>
      <c r="O61" s="14">
        <v>5</v>
      </c>
      <c r="P61" s="14">
        <v>0</v>
      </c>
      <c r="Q61" s="14">
        <v>1</v>
      </c>
      <c r="R61" s="14">
        <v>1</v>
      </c>
      <c r="S61" s="14">
        <v>225</v>
      </c>
      <c r="T61" s="14">
        <v>153</v>
      </c>
      <c r="U61" s="14">
        <v>50</v>
      </c>
      <c r="V61" s="14">
        <v>0</v>
      </c>
      <c r="W61" s="14">
        <v>0</v>
      </c>
      <c r="X61" s="14">
        <v>0</v>
      </c>
      <c r="Y61" s="106" t="e">
        <f>+SUM(#REF!)</f>
        <v>#REF!</v>
      </c>
    </row>
    <row r="62" spans="2:25" x14ac:dyDescent="0.25">
      <c r="B62" s="7" t="s">
        <v>50</v>
      </c>
      <c r="C62" s="12">
        <v>17</v>
      </c>
      <c r="D62" s="12">
        <v>0</v>
      </c>
      <c r="E62" s="12">
        <v>1</v>
      </c>
      <c r="F62" s="12">
        <v>403</v>
      </c>
      <c r="G62" s="12">
        <v>631</v>
      </c>
      <c r="H62" s="12">
        <v>494</v>
      </c>
      <c r="I62" s="12">
        <v>822</v>
      </c>
      <c r="J62" s="12">
        <v>31</v>
      </c>
      <c r="K62" s="12">
        <v>431</v>
      </c>
      <c r="L62" s="12">
        <v>294</v>
      </c>
      <c r="M62" s="12">
        <v>734</v>
      </c>
      <c r="N62" s="12">
        <v>291</v>
      </c>
      <c r="O62" s="12">
        <v>581</v>
      </c>
      <c r="P62" s="12">
        <v>621</v>
      </c>
      <c r="Q62" s="12">
        <v>81</v>
      </c>
      <c r="R62" s="12">
        <v>379</v>
      </c>
      <c r="S62" s="12">
        <v>176</v>
      </c>
      <c r="T62" s="12">
        <v>38</v>
      </c>
      <c r="U62" s="12">
        <v>132</v>
      </c>
      <c r="V62" s="12">
        <v>468</v>
      </c>
      <c r="W62" s="12">
        <v>185</v>
      </c>
      <c r="X62" s="12">
        <v>282</v>
      </c>
      <c r="Y62" s="106" t="e">
        <f>+SUM(#REF!)</f>
        <v>#REF!</v>
      </c>
    </row>
    <row r="63" spans="2:25" x14ac:dyDescent="0.25">
      <c r="B63" s="8" t="s">
        <v>2</v>
      </c>
      <c r="C63" s="14">
        <v>2</v>
      </c>
      <c r="D63" s="14">
        <v>0</v>
      </c>
      <c r="E63" s="14">
        <v>0</v>
      </c>
      <c r="F63" s="14">
        <v>0</v>
      </c>
      <c r="G63" s="14">
        <v>0</v>
      </c>
      <c r="H63" s="14">
        <v>0</v>
      </c>
      <c r="I63" s="14">
        <v>0</v>
      </c>
      <c r="J63" s="14">
        <v>0</v>
      </c>
      <c r="K63" s="14">
        <v>0</v>
      </c>
      <c r="L63" s="14">
        <v>0</v>
      </c>
      <c r="M63" s="14">
        <v>0</v>
      </c>
      <c r="N63" s="14">
        <v>0</v>
      </c>
      <c r="O63" s="14">
        <v>0</v>
      </c>
      <c r="P63" s="14">
        <v>1</v>
      </c>
      <c r="Q63" s="14">
        <v>0</v>
      </c>
      <c r="R63" s="14">
        <v>0</v>
      </c>
      <c r="S63" s="14">
        <v>0</v>
      </c>
      <c r="T63" s="14">
        <v>12</v>
      </c>
      <c r="U63" s="14">
        <v>0</v>
      </c>
      <c r="V63" s="14">
        <v>0</v>
      </c>
      <c r="W63" s="14">
        <v>0</v>
      </c>
      <c r="X63" s="14">
        <v>1</v>
      </c>
      <c r="Y63" s="106" t="e">
        <f>+SUM(#REF!)</f>
        <v>#REF!</v>
      </c>
    </row>
    <row r="64" spans="2:25" x14ac:dyDescent="0.25">
      <c r="B64" s="7" t="s">
        <v>60</v>
      </c>
      <c r="C64" s="12">
        <v>10148</v>
      </c>
      <c r="D64" s="12">
        <v>10500</v>
      </c>
      <c r="E64" s="12">
        <v>7748</v>
      </c>
      <c r="F64" s="12">
        <v>6035</v>
      </c>
      <c r="G64" s="12">
        <v>4928</v>
      </c>
      <c r="H64" s="12">
        <v>4817</v>
      </c>
      <c r="I64" s="12">
        <v>4743</v>
      </c>
      <c r="J64" s="12">
        <v>5675</v>
      </c>
      <c r="K64" s="12">
        <v>7515</v>
      </c>
      <c r="L64" s="12">
        <v>3895</v>
      </c>
      <c r="M64" s="12">
        <v>2673</v>
      </c>
      <c r="N64" s="12">
        <v>2276</v>
      </c>
      <c r="O64" s="12">
        <v>3256</v>
      </c>
      <c r="P64" s="12">
        <v>3219</v>
      </c>
      <c r="Q64" s="12">
        <v>5301</v>
      </c>
      <c r="R64" s="12">
        <v>4839</v>
      </c>
      <c r="S64" s="12">
        <v>4606</v>
      </c>
      <c r="T64" s="12">
        <v>2469</v>
      </c>
      <c r="U64" s="12">
        <v>2544</v>
      </c>
      <c r="V64" s="12">
        <v>2717</v>
      </c>
      <c r="W64" s="12">
        <v>1923</v>
      </c>
      <c r="X64" s="12">
        <v>1630</v>
      </c>
      <c r="Y64" s="106" t="e">
        <f>+SUM(#REF!)</f>
        <v>#REF!</v>
      </c>
    </row>
    <row r="65" spans="2:25" x14ac:dyDescent="0.25">
      <c r="B65" s="8" t="s">
        <v>51</v>
      </c>
      <c r="C65" s="14">
        <v>12</v>
      </c>
      <c r="D65" s="14">
        <v>0</v>
      </c>
      <c r="E65" s="14">
        <v>0</v>
      </c>
      <c r="F65" s="14">
        <v>2</v>
      </c>
      <c r="G65" s="14">
        <v>104</v>
      </c>
      <c r="H65" s="14">
        <v>181</v>
      </c>
      <c r="I65" s="14">
        <v>219</v>
      </c>
      <c r="J65" s="14">
        <v>143</v>
      </c>
      <c r="K65" s="14">
        <v>37</v>
      </c>
      <c r="L65" s="14">
        <v>108</v>
      </c>
      <c r="M65" s="14">
        <v>158</v>
      </c>
      <c r="N65" s="14">
        <v>380</v>
      </c>
      <c r="O65" s="14">
        <v>327</v>
      </c>
      <c r="P65" s="14">
        <v>63</v>
      </c>
      <c r="Q65" s="14">
        <v>5</v>
      </c>
      <c r="R65" s="14">
        <v>8</v>
      </c>
      <c r="S65" s="14">
        <v>17</v>
      </c>
      <c r="T65" s="14">
        <v>4</v>
      </c>
      <c r="U65" s="14">
        <v>2</v>
      </c>
      <c r="V65" s="14">
        <v>7</v>
      </c>
      <c r="W65" s="14">
        <v>0</v>
      </c>
      <c r="X65" s="14">
        <v>0</v>
      </c>
      <c r="Y65" s="106" t="e">
        <f>+SUM(#REF!)</f>
        <v>#REF!</v>
      </c>
    </row>
    <row r="66" spans="2:25" x14ac:dyDescent="0.25">
      <c r="B66" s="7" t="s">
        <v>72</v>
      </c>
      <c r="C66" s="12">
        <v>9</v>
      </c>
      <c r="D66" s="12">
        <v>0</v>
      </c>
      <c r="E66" s="12">
        <v>3</v>
      </c>
      <c r="F66" s="12">
        <v>2</v>
      </c>
      <c r="G66" s="12">
        <v>1</v>
      </c>
      <c r="H66" s="12">
        <v>10</v>
      </c>
      <c r="I66" s="12">
        <v>63</v>
      </c>
      <c r="J66" s="12">
        <v>14</v>
      </c>
      <c r="K66" s="12">
        <v>10</v>
      </c>
      <c r="L66" s="12">
        <v>58</v>
      </c>
      <c r="M66" s="12">
        <v>33</v>
      </c>
      <c r="N66" s="12">
        <v>8</v>
      </c>
      <c r="O66" s="12">
        <v>14</v>
      </c>
      <c r="P66" s="12">
        <v>101</v>
      </c>
      <c r="Q66" s="12">
        <v>28</v>
      </c>
      <c r="R66" s="12">
        <v>53</v>
      </c>
      <c r="S66" s="12">
        <v>82</v>
      </c>
      <c r="T66" s="12">
        <v>156</v>
      </c>
      <c r="U66" s="12">
        <v>5083</v>
      </c>
      <c r="V66" s="12">
        <v>41</v>
      </c>
      <c r="W66" s="12">
        <v>62</v>
      </c>
      <c r="X66" s="12">
        <v>88</v>
      </c>
      <c r="Y66" s="106" t="e">
        <f>+SUM(#REF!)</f>
        <v>#REF!</v>
      </c>
    </row>
    <row r="67" spans="2:25" x14ac:dyDescent="0.25">
      <c r="B67" s="8" t="s">
        <v>152</v>
      </c>
      <c r="C67" s="14">
        <v>0</v>
      </c>
      <c r="D67" s="14">
        <v>0</v>
      </c>
      <c r="E67" s="14">
        <v>0</v>
      </c>
      <c r="F67" s="14">
        <v>2</v>
      </c>
      <c r="G67" s="14">
        <v>3</v>
      </c>
      <c r="H67" s="14">
        <v>8</v>
      </c>
      <c r="I67" s="14">
        <v>0</v>
      </c>
      <c r="J67" s="14">
        <v>0</v>
      </c>
      <c r="K67" s="14">
        <v>2</v>
      </c>
      <c r="L67" s="14">
        <v>5</v>
      </c>
      <c r="M67" s="14">
        <v>0</v>
      </c>
      <c r="N67" s="14">
        <v>0</v>
      </c>
      <c r="O67" s="14">
        <v>0</v>
      </c>
      <c r="P67" s="14">
        <v>0</v>
      </c>
      <c r="Q67" s="14">
        <v>3</v>
      </c>
      <c r="R67" s="14">
        <v>2</v>
      </c>
      <c r="S67" s="14">
        <v>1</v>
      </c>
      <c r="T67" s="14">
        <v>2</v>
      </c>
      <c r="U67" s="14">
        <v>4</v>
      </c>
      <c r="V67" s="14">
        <v>9</v>
      </c>
      <c r="W67" s="14">
        <v>21</v>
      </c>
      <c r="X67" s="14">
        <v>51</v>
      </c>
      <c r="Y67" s="106" t="e">
        <f>+SUM(#REF!)</f>
        <v>#REF!</v>
      </c>
    </row>
    <row r="68" spans="2:25" x14ac:dyDescent="0.25">
      <c r="B68" s="7" t="s">
        <v>23</v>
      </c>
      <c r="C68" s="12">
        <v>0</v>
      </c>
      <c r="D68" s="12">
        <v>0</v>
      </c>
      <c r="E68" s="12">
        <v>0</v>
      </c>
      <c r="F68" s="12">
        <v>0</v>
      </c>
      <c r="G68" s="12">
        <v>0</v>
      </c>
      <c r="H68" s="12">
        <v>0</v>
      </c>
      <c r="I68" s="12">
        <v>0</v>
      </c>
      <c r="J68" s="12">
        <v>0</v>
      </c>
      <c r="K68" s="12">
        <v>0</v>
      </c>
      <c r="L68" s="12">
        <v>0</v>
      </c>
      <c r="M68" s="12">
        <v>0</v>
      </c>
      <c r="N68" s="12">
        <v>0</v>
      </c>
      <c r="O68" s="12">
        <v>0</v>
      </c>
      <c r="P68" s="12">
        <v>0</v>
      </c>
      <c r="Q68" s="12">
        <v>0</v>
      </c>
      <c r="R68" s="12">
        <v>0</v>
      </c>
      <c r="S68" s="12">
        <v>0</v>
      </c>
      <c r="T68" s="12">
        <v>0</v>
      </c>
      <c r="U68" s="12">
        <v>0</v>
      </c>
      <c r="V68" s="12">
        <v>0</v>
      </c>
      <c r="W68" s="12">
        <v>0</v>
      </c>
      <c r="X68" s="12">
        <v>0</v>
      </c>
      <c r="Y68" s="106" t="e">
        <f>+SUM(#REF!)</f>
        <v>#REF!</v>
      </c>
    </row>
    <row r="69" spans="2:25" x14ac:dyDescent="0.25">
      <c r="B69" s="8" t="s">
        <v>3</v>
      </c>
      <c r="C69" s="14">
        <v>0</v>
      </c>
      <c r="D69" s="14">
        <v>0</v>
      </c>
      <c r="E69" s="14">
        <v>0</v>
      </c>
      <c r="F69" s="14">
        <v>0</v>
      </c>
      <c r="G69" s="14">
        <v>0</v>
      </c>
      <c r="H69" s="14">
        <v>0</v>
      </c>
      <c r="I69" s="14">
        <v>5</v>
      </c>
      <c r="J69" s="14">
        <v>0</v>
      </c>
      <c r="K69" s="14">
        <v>11</v>
      </c>
      <c r="L69" s="14">
        <v>60</v>
      </c>
      <c r="M69" s="14">
        <v>36</v>
      </c>
      <c r="N69" s="14">
        <v>68</v>
      </c>
      <c r="O69" s="14">
        <v>48</v>
      </c>
      <c r="P69" s="14">
        <v>57</v>
      </c>
      <c r="Q69" s="14">
        <v>36</v>
      </c>
      <c r="R69" s="14">
        <v>39</v>
      </c>
      <c r="S69" s="14">
        <v>0</v>
      </c>
      <c r="T69" s="14">
        <v>15</v>
      </c>
      <c r="U69" s="14">
        <v>0</v>
      </c>
      <c r="V69" s="14">
        <v>0</v>
      </c>
      <c r="W69" s="14">
        <v>0</v>
      </c>
      <c r="X69" s="14">
        <v>0</v>
      </c>
      <c r="Y69" s="106" t="e">
        <f>+SUM(#REF!)</f>
        <v>#REF!</v>
      </c>
    </row>
    <row r="70" spans="2:25" x14ac:dyDescent="0.25">
      <c r="B70" s="7" t="s">
        <v>186</v>
      </c>
      <c r="C70" s="12">
        <v>0</v>
      </c>
      <c r="D70" s="12">
        <v>0</v>
      </c>
      <c r="E70" s="12">
        <v>0</v>
      </c>
      <c r="F70" s="12">
        <v>10</v>
      </c>
      <c r="G70" s="12">
        <v>168</v>
      </c>
      <c r="H70" s="12">
        <v>203</v>
      </c>
      <c r="I70" s="12">
        <v>0</v>
      </c>
      <c r="J70" s="12">
        <v>0</v>
      </c>
      <c r="K70" s="12">
        <v>14</v>
      </c>
      <c r="L70" s="12">
        <v>460</v>
      </c>
      <c r="M70" s="12">
        <v>433</v>
      </c>
      <c r="N70" s="12">
        <v>44</v>
      </c>
      <c r="O70" s="12">
        <v>17</v>
      </c>
      <c r="P70" s="12">
        <v>0</v>
      </c>
      <c r="Q70" s="12">
        <v>0</v>
      </c>
      <c r="R70" s="12">
        <v>145</v>
      </c>
      <c r="S70" s="12">
        <v>9</v>
      </c>
      <c r="T70" s="12">
        <v>285</v>
      </c>
      <c r="U70" s="12">
        <v>4270</v>
      </c>
      <c r="V70" s="12">
        <v>3527</v>
      </c>
      <c r="W70" s="12">
        <v>3801</v>
      </c>
      <c r="X70" s="12">
        <v>1544</v>
      </c>
      <c r="Y70" s="106" t="e">
        <f>+SUM(#REF!)</f>
        <v>#REF!</v>
      </c>
    </row>
    <row r="71" spans="2:25" x14ac:dyDescent="0.25">
      <c r="B71" s="8" t="s">
        <v>43</v>
      </c>
      <c r="C71" s="14"/>
      <c r="D71" s="14">
        <v>165</v>
      </c>
      <c r="E71" s="14">
        <v>542</v>
      </c>
      <c r="F71" s="14">
        <v>1008</v>
      </c>
      <c r="G71" s="14">
        <v>0</v>
      </c>
      <c r="H71" s="14">
        <v>62</v>
      </c>
      <c r="I71" s="14">
        <v>38</v>
      </c>
      <c r="J71" s="14">
        <v>64</v>
      </c>
      <c r="K71" s="14">
        <v>316</v>
      </c>
      <c r="L71" s="14">
        <v>163</v>
      </c>
      <c r="M71" s="14">
        <v>241</v>
      </c>
      <c r="N71" s="14">
        <v>252</v>
      </c>
      <c r="O71" s="14">
        <v>754</v>
      </c>
      <c r="P71" s="14">
        <v>2659</v>
      </c>
      <c r="Q71" s="14">
        <v>2112</v>
      </c>
      <c r="R71" s="14">
        <v>2122</v>
      </c>
      <c r="S71" s="14">
        <v>2049</v>
      </c>
      <c r="T71" s="14">
        <v>1731</v>
      </c>
      <c r="U71" s="14">
        <v>2050</v>
      </c>
      <c r="V71" s="14">
        <v>2037</v>
      </c>
      <c r="W71" s="14">
        <v>1892</v>
      </c>
      <c r="X71" s="14">
        <v>1675</v>
      </c>
      <c r="Y71" s="106" t="e">
        <f>+SUM(#REF!)</f>
        <v>#REF!</v>
      </c>
    </row>
    <row r="72" spans="2:25" x14ac:dyDescent="0.25">
      <c r="B72" s="7" t="s">
        <v>96</v>
      </c>
      <c r="C72" s="12">
        <v>7864</v>
      </c>
      <c r="D72" s="12">
        <v>10016</v>
      </c>
      <c r="E72" s="12">
        <v>10515</v>
      </c>
      <c r="F72" s="12">
        <v>11018</v>
      </c>
      <c r="G72" s="12">
        <v>9983</v>
      </c>
      <c r="H72" s="12">
        <v>9013</v>
      </c>
      <c r="I72" s="12">
        <v>7714</v>
      </c>
      <c r="J72" s="12">
        <v>7107</v>
      </c>
      <c r="K72" s="12">
        <v>6658</v>
      </c>
      <c r="L72" s="12">
        <v>6165</v>
      </c>
      <c r="M72" s="12">
        <v>6166</v>
      </c>
      <c r="N72" s="12">
        <v>6618</v>
      </c>
      <c r="O72" s="12">
        <v>5562</v>
      </c>
      <c r="P72" s="12">
        <v>5371</v>
      </c>
      <c r="Q72" s="12">
        <v>6319</v>
      </c>
      <c r="R72" s="12">
        <v>4904</v>
      </c>
      <c r="S72" s="12">
        <v>89</v>
      </c>
      <c r="T72" s="12">
        <v>712</v>
      </c>
      <c r="U72" s="12">
        <v>170</v>
      </c>
      <c r="V72" s="12">
        <v>179</v>
      </c>
      <c r="W72" s="12">
        <v>5</v>
      </c>
      <c r="X72" s="12">
        <v>643</v>
      </c>
      <c r="Y72" s="106" t="e">
        <f>+SUM(#REF!)</f>
        <v>#REF!</v>
      </c>
    </row>
    <row r="73" spans="2:25" x14ac:dyDescent="0.25">
      <c r="B73" s="8" t="s">
        <v>69</v>
      </c>
      <c r="C73" s="14">
        <v>0</v>
      </c>
      <c r="D73" s="14">
        <v>0</v>
      </c>
      <c r="E73" s="14">
        <v>0</v>
      </c>
      <c r="F73" s="14">
        <v>0</v>
      </c>
      <c r="G73" s="14">
        <v>0</v>
      </c>
      <c r="H73" s="14">
        <v>0</v>
      </c>
      <c r="I73" s="14">
        <v>3</v>
      </c>
      <c r="J73" s="14">
        <v>0</v>
      </c>
      <c r="K73" s="14">
        <v>0</v>
      </c>
      <c r="L73" s="14">
        <v>0</v>
      </c>
      <c r="M73" s="14">
        <v>0</v>
      </c>
      <c r="N73" s="14">
        <v>0</v>
      </c>
      <c r="O73" s="14">
        <v>0</v>
      </c>
      <c r="P73" s="14">
        <v>0</v>
      </c>
      <c r="Q73" s="14">
        <v>0</v>
      </c>
      <c r="R73" s="14">
        <v>0</v>
      </c>
      <c r="S73" s="14">
        <v>0</v>
      </c>
      <c r="T73" s="14">
        <v>0</v>
      </c>
      <c r="U73" s="14">
        <v>0</v>
      </c>
      <c r="V73" s="14">
        <v>1</v>
      </c>
      <c r="W73" s="14">
        <v>13</v>
      </c>
      <c r="X73" s="14">
        <v>5</v>
      </c>
      <c r="Y73" s="106" t="e">
        <f>+SUM(#REF!)</f>
        <v>#REF!</v>
      </c>
    </row>
    <row r="74" spans="2:25" x14ac:dyDescent="0.25">
      <c r="B74" s="7" t="s">
        <v>41</v>
      </c>
      <c r="C74" s="12">
        <v>336</v>
      </c>
      <c r="D74" s="12">
        <v>31</v>
      </c>
      <c r="E74" s="12">
        <v>0</v>
      </c>
      <c r="F74" s="12">
        <v>59</v>
      </c>
      <c r="G74" s="12">
        <v>0</v>
      </c>
      <c r="H74" s="12">
        <v>29</v>
      </c>
      <c r="I74" s="12">
        <v>3</v>
      </c>
      <c r="J74" s="12">
        <v>0</v>
      </c>
      <c r="K74" s="12">
        <v>3</v>
      </c>
      <c r="L74" s="12">
        <v>3</v>
      </c>
      <c r="M74" s="12">
        <v>1</v>
      </c>
      <c r="N74" s="12">
        <v>16</v>
      </c>
      <c r="O74" s="12">
        <v>0</v>
      </c>
      <c r="P74" s="12">
        <v>0</v>
      </c>
      <c r="Q74" s="12">
        <v>0</v>
      </c>
      <c r="R74" s="12">
        <v>0</v>
      </c>
      <c r="S74" s="12">
        <v>1</v>
      </c>
      <c r="T74" s="12">
        <v>0</v>
      </c>
      <c r="U74" s="12">
        <v>0</v>
      </c>
      <c r="V74" s="12">
        <v>0</v>
      </c>
      <c r="W74" s="12">
        <v>0</v>
      </c>
      <c r="X74" s="12">
        <v>0</v>
      </c>
      <c r="Y74" s="106" t="e">
        <f>+SUM(#REF!)</f>
        <v>#REF!</v>
      </c>
    </row>
    <row r="75" spans="2:25" x14ac:dyDescent="0.25">
      <c r="B75" s="8" t="s">
        <v>4</v>
      </c>
      <c r="C75" s="14">
        <v>0</v>
      </c>
      <c r="D75" s="14">
        <v>0</v>
      </c>
      <c r="E75" s="14">
        <v>0</v>
      </c>
      <c r="F75" s="14">
        <v>0</v>
      </c>
      <c r="G75" s="14">
        <v>1</v>
      </c>
      <c r="H75" s="14">
        <v>1</v>
      </c>
      <c r="I75" s="14">
        <v>0</v>
      </c>
      <c r="J75" s="14">
        <v>0</v>
      </c>
      <c r="K75" s="14">
        <v>3</v>
      </c>
      <c r="L75" s="14">
        <v>0</v>
      </c>
      <c r="M75" s="14">
        <v>17</v>
      </c>
      <c r="N75" s="14">
        <v>0</v>
      </c>
      <c r="O75" s="14">
        <v>0</v>
      </c>
      <c r="P75" s="14">
        <v>0</v>
      </c>
      <c r="Q75" s="14">
        <v>0</v>
      </c>
      <c r="R75" s="14">
        <v>0</v>
      </c>
      <c r="S75" s="14">
        <v>0</v>
      </c>
      <c r="T75" s="14">
        <v>0</v>
      </c>
      <c r="U75" s="14">
        <v>0</v>
      </c>
      <c r="V75" s="14">
        <v>0</v>
      </c>
      <c r="W75" s="14">
        <v>0</v>
      </c>
      <c r="X75" s="14">
        <v>0</v>
      </c>
      <c r="Y75" s="106" t="e">
        <f>+SUM(#REF!)</f>
        <v>#REF!</v>
      </c>
    </row>
    <row r="76" spans="2:25" x14ac:dyDescent="0.25">
      <c r="B76" s="7" t="s">
        <v>61</v>
      </c>
      <c r="C76" s="12">
        <v>9</v>
      </c>
      <c r="D76" s="12">
        <v>2</v>
      </c>
      <c r="E76" s="12">
        <v>24</v>
      </c>
      <c r="F76" s="12">
        <v>0</v>
      </c>
      <c r="G76" s="12">
        <v>6</v>
      </c>
      <c r="H76" s="12">
        <v>21</v>
      </c>
      <c r="I76" s="12">
        <v>7</v>
      </c>
      <c r="J76" s="12">
        <v>18</v>
      </c>
      <c r="K76" s="12">
        <v>7</v>
      </c>
      <c r="L76" s="12">
        <v>165</v>
      </c>
      <c r="M76" s="12">
        <v>91</v>
      </c>
      <c r="N76" s="12">
        <v>238</v>
      </c>
      <c r="O76" s="12">
        <v>14</v>
      </c>
      <c r="P76" s="12">
        <v>13</v>
      </c>
      <c r="Q76" s="12">
        <v>32</v>
      </c>
      <c r="R76" s="12">
        <v>14</v>
      </c>
      <c r="S76" s="12">
        <v>7</v>
      </c>
      <c r="T76" s="12">
        <v>4</v>
      </c>
      <c r="U76" s="12">
        <v>174</v>
      </c>
      <c r="V76" s="12">
        <v>0</v>
      </c>
      <c r="W76" s="12">
        <v>0</v>
      </c>
      <c r="X76" s="12">
        <v>9</v>
      </c>
      <c r="Y76" s="106" t="e">
        <f>+SUM(#REF!)</f>
        <v>#REF!</v>
      </c>
    </row>
    <row r="77" spans="2:25" x14ac:dyDescent="0.25">
      <c r="B77" s="8" t="s">
        <v>49</v>
      </c>
      <c r="C77" s="14">
        <v>6</v>
      </c>
      <c r="D77" s="14">
        <v>9</v>
      </c>
      <c r="E77" s="14">
        <v>16</v>
      </c>
      <c r="F77" s="14">
        <v>0</v>
      </c>
      <c r="G77" s="14">
        <v>2</v>
      </c>
      <c r="H77" s="14">
        <v>0</v>
      </c>
      <c r="I77" s="14">
        <v>27</v>
      </c>
      <c r="J77" s="14">
        <v>0</v>
      </c>
      <c r="K77" s="14">
        <v>6</v>
      </c>
      <c r="L77" s="14">
        <v>26</v>
      </c>
      <c r="M77" s="14">
        <v>1</v>
      </c>
      <c r="N77" s="14">
        <v>15</v>
      </c>
      <c r="O77" s="14">
        <v>6</v>
      </c>
      <c r="P77" s="14">
        <v>0</v>
      </c>
      <c r="Q77" s="14">
        <v>9</v>
      </c>
      <c r="R77" s="14">
        <v>4</v>
      </c>
      <c r="S77" s="14">
        <v>4</v>
      </c>
      <c r="T77" s="14">
        <v>4</v>
      </c>
      <c r="U77" s="14">
        <v>27</v>
      </c>
      <c r="V77" s="14">
        <v>8</v>
      </c>
      <c r="W77" s="14">
        <v>282</v>
      </c>
      <c r="X77" s="14">
        <v>5</v>
      </c>
      <c r="Y77" s="106" t="e">
        <f>+SUM(#REF!)</f>
        <v>#REF!</v>
      </c>
    </row>
    <row r="78" spans="2:25" x14ac:dyDescent="0.25">
      <c r="B78" s="7" t="s">
        <v>92</v>
      </c>
      <c r="C78" s="12"/>
      <c r="D78" s="12"/>
      <c r="E78" s="12"/>
      <c r="F78" s="12"/>
      <c r="G78" s="12"/>
      <c r="H78" s="12">
        <v>36</v>
      </c>
      <c r="I78" s="12">
        <v>0</v>
      </c>
      <c r="J78" s="12">
        <v>43</v>
      </c>
      <c r="K78" s="12">
        <v>115</v>
      </c>
      <c r="L78" s="12">
        <v>55</v>
      </c>
      <c r="M78" s="12">
        <v>4</v>
      </c>
      <c r="N78" s="12">
        <v>218</v>
      </c>
      <c r="O78" s="12">
        <v>19</v>
      </c>
      <c r="P78" s="12">
        <v>163</v>
      </c>
      <c r="Q78" s="12">
        <v>37</v>
      </c>
      <c r="R78" s="12">
        <v>44</v>
      </c>
      <c r="S78" s="12">
        <v>74</v>
      </c>
      <c r="T78" s="12">
        <v>49</v>
      </c>
      <c r="U78" s="12">
        <v>12</v>
      </c>
      <c r="V78" s="12">
        <v>0</v>
      </c>
      <c r="W78" s="12">
        <v>4</v>
      </c>
      <c r="X78" s="12">
        <v>71</v>
      </c>
      <c r="Y78" s="106" t="e">
        <f>+SUM(#REF!)</f>
        <v>#REF!</v>
      </c>
    </row>
    <row r="79" spans="2:25" x14ac:dyDescent="0.25">
      <c r="B79" s="8" t="s">
        <v>105</v>
      </c>
      <c r="C79" s="13">
        <v>97</v>
      </c>
      <c r="D79" s="13">
        <v>22</v>
      </c>
      <c r="E79" s="13">
        <v>31</v>
      </c>
      <c r="F79" s="14">
        <v>26</v>
      </c>
      <c r="G79" s="14">
        <v>29</v>
      </c>
      <c r="H79" s="14">
        <v>68</v>
      </c>
      <c r="I79" s="14">
        <v>25</v>
      </c>
      <c r="J79" s="14">
        <v>27</v>
      </c>
      <c r="K79" s="14">
        <v>8</v>
      </c>
      <c r="L79" s="14">
        <v>3</v>
      </c>
      <c r="M79" s="14">
        <v>11</v>
      </c>
      <c r="N79" s="14">
        <v>1</v>
      </c>
      <c r="O79" s="14">
        <v>30</v>
      </c>
      <c r="P79" s="14">
        <v>62</v>
      </c>
      <c r="Q79" s="14">
        <v>0</v>
      </c>
      <c r="R79" s="14">
        <v>8</v>
      </c>
      <c r="S79" s="14">
        <v>12</v>
      </c>
      <c r="T79" s="14">
        <v>20</v>
      </c>
      <c r="U79" s="14">
        <v>8</v>
      </c>
      <c r="V79" s="14">
        <v>5</v>
      </c>
      <c r="W79" s="14">
        <v>13</v>
      </c>
      <c r="X79" s="14">
        <v>97</v>
      </c>
      <c r="Y79" s="106" t="e">
        <f>+SUM(#REF!)</f>
        <v>#REF!</v>
      </c>
    </row>
    <row r="80" spans="2:25" x14ac:dyDescent="0.25">
      <c r="B80" s="7" t="s">
        <v>81</v>
      </c>
      <c r="C80" s="12">
        <v>0</v>
      </c>
      <c r="D80" s="12">
        <v>0</v>
      </c>
      <c r="E80" s="12">
        <v>0</v>
      </c>
      <c r="F80" s="12">
        <v>0</v>
      </c>
      <c r="G80" s="12">
        <v>0</v>
      </c>
      <c r="H80" s="12">
        <v>0</v>
      </c>
      <c r="I80" s="12">
        <v>0</v>
      </c>
      <c r="J80" s="12">
        <v>0</v>
      </c>
      <c r="K80" s="12">
        <v>0</v>
      </c>
      <c r="L80" s="12">
        <v>2</v>
      </c>
      <c r="M80" s="12">
        <v>0</v>
      </c>
      <c r="N80" s="12">
        <v>2</v>
      </c>
      <c r="O80" s="12">
        <v>4</v>
      </c>
      <c r="P80" s="12">
        <v>186</v>
      </c>
      <c r="Q80" s="12">
        <v>0</v>
      </c>
      <c r="R80" s="12">
        <v>0</v>
      </c>
      <c r="S80" s="12">
        <v>0</v>
      </c>
      <c r="T80" s="12">
        <v>34</v>
      </c>
      <c r="U80" s="12">
        <v>0</v>
      </c>
      <c r="V80" s="12">
        <v>104</v>
      </c>
      <c r="W80" s="12">
        <v>0</v>
      </c>
      <c r="X80" s="12">
        <v>0</v>
      </c>
      <c r="Y80" s="106" t="e">
        <f>+SUM(#REF!)</f>
        <v>#REF!</v>
      </c>
    </row>
    <row r="81" spans="2:25" x14ac:dyDescent="0.25">
      <c r="B81" s="8" t="s">
        <v>181</v>
      </c>
      <c r="C81" s="14">
        <v>0</v>
      </c>
      <c r="D81" s="14">
        <v>0</v>
      </c>
      <c r="E81" s="14">
        <v>0</v>
      </c>
      <c r="F81" s="14">
        <v>0</v>
      </c>
      <c r="G81" s="14">
        <v>0</v>
      </c>
      <c r="H81" s="14">
        <v>0</v>
      </c>
      <c r="I81" s="14">
        <v>0</v>
      </c>
      <c r="J81" s="14">
        <v>0</v>
      </c>
      <c r="K81" s="14">
        <v>0</v>
      </c>
      <c r="L81" s="14">
        <v>0</v>
      </c>
      <c r="M81" s="14">
        <v>0</v>
      </c>
      <c r="N81" s="14">
        <v>0</v>
      </c>
      <c r="O81" s="14">
        <v>0</v>
      </c>
      <c r="P81" s="14">
        <v>0</v>
      </c>
      <c r="Q81" s="14">
        <v>0</v>
      </c>
      <c r="R81" s="14">
        <v>0</v>
      </c>
      <c r="S81" s="14">
        <v>0</v>
      </c>
      <c r="T81" s="14">
        <v>0</v>
      </c>
      <c r="U81" s="14">
        <v>0</v>
      </c>
      <c r="V81" s="14">
        <v>0</v>
      </c>
      <c r="W81" s="14">
        <v>0</v>
      </c>
      <c r="X81" s="14">
        <v>0</v>
      </c>
      <c r="Y81" s="106" t="e">
        <f>+SUM(#REF!)</f>
        <v>#REF!</v>
      </c>
    </row>
    <row r="82" spans="2:25" x14ac:dyDescent="0.25">
      <c r="B82" s="7" t="s">
        <v>192</v>
      </c>
      <c r="C82" s="12">
        <v>0</v>
      </c>
      <c r="D82" s="12">
        <v>0</v>
      </c>
      <c r="E82" s="12">
        <v>0</v>
      </c>
      <c r="F82" s="12">
        <v>0</v>
      </c>
      <c r="G82" s="12">
        <v>0</v>
      </c>
      <c r="H82" s="12">
        <v>0</v>
      </c>
      <c r="I82" s="12">
        <v>6</v>
      </c>
      <c r="J82" s="12">
        <v>0</v>
      </c>
      <c r="K82" s="12">
        <v>0</v>
      </c>
      <c r="L82" s="12">
        <v>1</v>
      </c>
      <c r="M82" s="12">
        <v>0</v>
      </c>
      <c r="N82" s="12">
        <v>0</v>
      </c>
      <c r="O82" s="12">
        <v>0</v>
      </c>
      <c r="P82" s="12">
        <v>0</v>
      </c>
      <c r="Q82" s="12">
        <v>0</v>
      </c>
      <c r="R82" s="12">
        <v>0</v>
      </c>
      <c r="S82" s="12">
        <v>0</v>
      </c>
      <c r="T82" s="12">
        <v>0</v>
      </c>
      <c r="U82" s="12">
        <v>0</v>
      </c>
      <c r="V82" s="12">
        <v>0</v>
      </c>
      <c r="W82" s="12">
        <v>0</v>
      </c>
      <c r="X82" s="12">
        <v>0</v>
      </c>
      <c r="Y82" s="106" t="e">
        <f>+SUM(#REF!)</f>
        <v>#REF!</v>
      </c>
    </row>
    <row r="83" spans="2:25" x14ac:dyDescent="0.25">
      <c r="B83" s="8" t="s">
        <v>183</v>
      </c>
      <c r="C83" s="14">
        <v>0</v>
      </c>
      <c r="D83" s="14">
        <v>0</v>
      </c>
      <c r="E83" s="14">
        <v>0</v>
      </c>
      <c r="F83" s="14">
        <v>0</v>
      </c>
      <c r="G83" s="14">
        <v>0</v>
      </c>
      <c r="H83" s="14">
        <v>0</v>
      </c>
      <c r="I83" s="14">
        <v>0</v>
      </c>
      <c r="J83" s="14">
        <v>0</v>
      </c>
      <c r="K83" s="14">
        <v>0</v>
      </c>
      <c r="L83" s="14">
        <v>0</v>
      </c>
      <c r="M83" s="14">
        <v>0</v>
      </c>
      <c r="N83" s="14">
        <v>0</v>
      </c>
      <c r="O83" s="14">
        <v>0</v>
      </c>
      <c r="P83" s="14">
        <v>0</v>
      </c>
      <c r="Q83" s="14">
        <v>0</v>
      </c>
      <c r="R83" s="14">
        <v>0</v>
      </c>
      <c r="S83" s="14">
        <v>0</v>
      </c>
      <c r="T83" s="14">
        <v>0</v>
      </c>
      <c r="U83" s="14">
        <v>0</v>
      </c>
      <c r="V83" s="14">
        <v>0</v>
      </c>
      <c r="W83" s="14">
        <v>0</v>
      </c>
      <c r="X83" s="14">
        <v>0</v>
      </c>
      <c r="Y83" s="106" t="e">
        <f>+SUM(#REF!)</f>
        <v>#REF!</v>
      </c>
    </row>
    <row r="84" spans="2:25" x14ac:dyDescent="0.25">
      <c r="B84" s="7" t="s">
        <v>135</v>
      </c>
      <c r="C84" s="12">
        <v>782</v>
      </c>
      <c r="D84" s="12">
        <v>38</v>
      </c>
      <c r="E84" s="12">
        <v>124</v>
      </c>
      <c r="F84" s="12">
        <v>0</v>
      </c>
      <c r="G84" s="12">
        <v>0</v>
      </c>
      <c r="H84" s="12">
        <v>0</v>
      </c>
      <c r="I84" s="12">
        <v>0</v>
      </c>
      <c r="J84" s="12">
        <v>0</v>
      </c>
      <c r="K84" s="12">
        <v>139</v>
      </c>
      <c r="L84" s="12">
        <v>30</v>
      </c>
      <c r="M84" s="12">
        <v>0</v>
      </c>
      <c r="N84" s="12">
        <v>89</v>
      </c>
      <c r="O84" s="12">
        <v>41</v>
      </c>
      <c r="P84" s="12">
        <v>35</v>
      </c>
      <c r="Q84" s="12">
        <v>41</v>
      </c>
      <c r="R84" s="12">
        <v>0</v>
      </c>
      <c r="S84" s="12">
        <v>0</v>
      </c>
      <c r="T84" s="12">
        <v>2</v>
      </c>
      <c r="U84" s="12">
        <v>0</v>
      </c>
      <c r="V84" s="12">
        <v>12</v>
      </c>
      <c r="W84" s="12">
        <v>0</v>
      </c>
      <c r="X84" s="12">
        <v>0</v>
      </c>
      <c r="Y84" s="106" t="e">
        <f>+SUM(#REF!)</f>
        <v>#REF!</v>
      </c>
    </row>
    <row r="85" spans="2:25" x14ac:dyDescent="0.25">
      <c r="B85" s="8" t="s">
        <v>86</v>
      </c>
      <c r="C85" s="14">
        <v>0</v>
      </c>
      <c r="D85" s="14">
        <v>16</v>
      </c>
      <c r="E85" s="14">
        <v>41</v>
      </c>
      <c r="F85" s="14">
        <v>1</v>
      </c>
      <c r="G85" s="14">
        <v>0</v>
      </c>
      <c r="H85" s="14">
        <v>21</v>
      </c>
      <c r="I85" s="14">
        <v>0</v>
      </c>
      <c r="J85" s="14">
        <v>0</v>
      </c>
      <c r="K85" s="14">
        <v>2</v>
      </c>
      <c r="L85" s="14">
        <v>0</v>
      </c>
      <c r="M85" s="14">
        <v>91</v>
      </c>
      <c r="N85" s="14">
        <v>26</v>
      </c>
      <c r="O85" s="14">
        <v>0</v>
      </c>
      <c r="P85" s="14">
        <v>4</v>
      </c>
      <c r="Q85" s="14">
        <v>1</v>
      </c>
      <c r="R85" s="14">
        <v>9</v>
      </c>
      <c r="S85" s="14">
        <v>11</v>
      </c>
      <c r="T85" s="14">
        <v>565</v>
      </c>
      <c r="U85" s="14">
        <v>722</v>
      </c>
      <c r="V85" s="14">
        <v>879</v>
      </c>
      <c r="W85" s="14">
        <v>371</v>
      </c>
      <c r="X85" s="14">
        <v>486</v>
      </c>
      <c r="Y85" s="106" t="e">
        <f>+SUM(#REF!)</f>
        <v>#REF!</v>
      </c>
    </row>
    <row r="86" spans="2:25" x14ac:dyDescent="0.25">
      <c r="B86" s="7" t="s">
        <v>32</v>
      </c>
      <c r="C86" s="12">
        <v>285</v>
      </c>
      <c r="D86" s="12">
        <v>0</v>
      </c>
      <c r="E86" s="12">
        <v>0</v>
      </c>
      <c r="F86" s="12">
        <v>19</v>
      </c>
      <c r="G86" s="12">
        <v>0</v>
      </c>
      <c r="H86" s="12">
        <v>5</v>
      </c>
      <c r="I86" s="12">
        <v>21</v>
      </c>
      <c r="J86" s="12">
        <v>0</v>
      </c>
      <c r="K86" s="12">
        <v>0</v>
      </c>
      <c r="L86" s="12">
        <v>0</v>
      </c>
      <c r="M86" s="12">
        <v>0</v>
      </c>
      <c r="N86" s="12">
        <v>200</v>
      </c>
      <c r="O86" s="12">
        <v>40</v>
      </c>
      <c r="P86" s="12">
        <v>112</v>
      </c>
      <c r="Q86" s="12">
        <v>0</v>
      </c>
      <c r="R86" s="12">
        <v>0</v>
      </c>
      <c r="S86" s="12">
        <v>171</v>
      </c>
      <c r="T86" s="12">
        <v>0</v>
      </c>
      <c r="U86" s="12">
        <v>123</v>
      </c>
      <c r="V86" s="12">
        <v>673</v>
      </c>
      <c r="W86" s="12">
        <v>547</v>
      </c>
      <c r="X86" s="12">
        <v>5377</v>
      </c>
      <c r="Y86" s="106" t="e">
        <f>+SUM(#REF!)</f>
        <v>#REF!</v>
      </c>
    </row>
    <row r="87" spans="2:25" x14ac:dyDescent="0.25">
      <c r="B87" s="8" t="s">
        <v>25</v>
      </c>
      <c r="C87" s="14">
        <v>178</v>
      </c>
      <c r="D87" s="14">
        <v>93</v>
      </c>
      <c r="E87" s="14">
        <v>0</v>
      </c>
      <c r="F87" s="14">
        <v>0</v>
      </c>
      <c r="G87" s="14">
        <v>0</v>
      </c>
      <c r="H87" s="14">
        <v>0</v>
      </c>
      <c r="I87" s="14">
        <v>0</v>
      </c>
      <c r="J87" s="14">
        <v>0</v>
      </c>
      <c r="K87" s="14">
        <v>0</v>
      </c>
      <c r="L87" s="14">
        <v>0</v>
      </c>
      <c r="M87" s="14">
        <v>0</v>
      </c>
      <c r="N87" s="14">
        <v>0</v>
      </c>
      <c r="O87" s="14">
        <v>0</v>
      </c>
      <c r="P87" s="14">
        <v>0</v>
      </c>
      <c r="Q87" s="14">
        <v>0</v>
      </c>
      <c r="R87" s="14">
        <v>0</v>
      </c>
      <c r="S87" s="14">
        <v>0</v>
      </c>
      <c r="T87" s="14">
        <v>0</v>
      </c>
      <c r="U87" s="14">
        <v>0</v>
      </c>
      <c r="V87" s="14">
        <v>0</v>
      </c>
      <c r="W87" s="14">
        <v>0</v>
      </c>
      <c r="X87" s="14">
        <v>0</v>
      </c>
      <c r="Y87" s="106" t="e">
        <f>+SUM(#REF!)</f>
        <v>#REF!</v>
      </c>
    </row>
    <row r="88" spans="2:25" x14ac:dyDescent="0.25">
      <c r="B88" s="7" t="s">
        <v>184</v>
      </c>
      <c r="C88" s="12">
        <v>0</v>
      </c>
      <c r="D88" s="12">
        <v>0</v>
      </c>
      <c r="E88" s="12">
        <v>0</v>
      </c>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06" t="e">
        <f>+SUM(#REF!)</f>
        <v>#REF!</v>
      </c>
    </row>
    <row r="89" spans="2:25" x14ac:dyDescent="0.25">
      <c r="B89" s="8" t="s">
        <v>185</v>
      </c>
      <c r="C89" s="14">
        <v>0</v>
      </c>
      <c r="D89" s="14">
        <v>12</v>
      </c>
      <c r="E89" s="14">
        <v>0</v>
      </c>
      <c r="F89" s="14">
        <v>292</v>
      </c>
      <c r="G89" s="14">
        <v>10</v>
      </c>
      <c r="H89" s="14">
        <v>4</v>
      </c>
      <c r="I89" s="14">
        <v>0</v>
      </c>
      <c r="J89" s="14">
        <v>38</v>
      </c>
      <c r="K89" s="14">
        <v>0</v>
      </c>
      <c r="L89" s="14">
        <v>0</v>
      </c>
      <c r="M89" s="14">
        <v>67</v>
      </c>
      <c r="N89" s="14">
        <v>34</v>
      </c>
      <c r="O89" s="14">
        <v>4</v>
      </c>
      <c r="P89" s="14">
        <v>59</v>
      </c>
      <c r="Q89" s="14">
        <v>1060</v>
      </c>
      <c r="R89" s="14">
        <v>0</v>
      </c>
      <c r="S89" s="14">
        <v>0</v>
      </c>
      <c r="T89" s="14">
        <v>0</v>
      </c>
      <c r="U89" s="14">
        <v>24</v>
      </c>
      <c r="V89" s="14">
        <v>0</v>
      </c>
      <c r="W89" s="14">
        <v>0</v>
      </c>
      <c r="X89" s="14">
        <v>0</v>
      </c>
      <c r="Y89" s="106" t="e">
        <f>+SUM(#REF!)</f>
        <v>#REF!</v>
      </c>
    </row>
    <row r="90" spans="2:25" x14ac:dyDescent="0.25">
      <c r="B90" s="7" t="s">
        <v>7</v>
      </c>
      <c r="C90" s="12">
        <v>0</v>
      </c>
      <c r="D90" s="12">
        <v>0</v>
      </c>
      <c r="E90" s="12">
        <v>0</v>
      </c>
      <c r="F90" s="12">
        <v>0</v>
      </c>
      <c r="G90" s="12">
        <v>1</v>
      </c>
      <c r="H90" s="12">
        <v>3</v>
      </c>
      <c r="I90" s="12">
        <v>0</v>
      </c>
      <c r="J90" s="12">
        <v>1</v>
      </c>
      <c r="K90" s="12">
        <v>0</v>
      </c>
      <c r="L90" s="12">
        <v>0</v>
      </c>
      <c r="M90" s="12">
        <v>2</v>
      </c>
      <c r="N90" s="12">
        <v>3</v>
      </c>
      <c r="O90" s="12">
        <v>0</v>
      </c>
      <c r="P90" s="12">
        <v>0</v>
      </c>
      <c r="Q90" s="12">
        <v>22</v>
      </c>
      <c r="R90" s="12">
        <v>62</v>
      </c>
      <c r="S90" s="12">
        <v>76</v>
      </c>
      <c r="T90" s="12">
        <v>188</v>
      </c>
      <c r="U90" s="12">
        <v>102</v>
      </c>
      <c r="V90" s="12">
        <v>15</v>
      </c>
      <c r="W90" s="12">
        <v>0</v>
      </c>
      <c r="X90" s="12">
        <v>0</v>
      </c>
      <c r="Y90" s="106" t="e">
        <f>+SUM(#REF!)</f>
        <v>#REF!</v>
      </c>
    </row>
    <row r="91" spans="2:25" x14ac:dyDescent="0.25">
      <c r="B91" s="8" t="s">
        <v>30</v>
      </c>
      <c r="C91" s="14"/>
      <c r="D91" s="14">
        <v>3</v>
      </c>
      <c r="E91" s="14">
        <v>0</v>
      </c>
      <c r="F91" s="14">
        <v>6</v>
      </c>
      <c r="G91" s="14">
        <v>19</v>
      </c>
      <c r="H91" s="14">
        <v>1</v>
      </c>
      <c r="I91" s="14">
        <v>2</v>
      </c>
      <c r="J91" s="14">
        <v>0</v>
      </c>
      <c r="K91" s="14">
        <v>5</v>
      </c>
      <c r="L91" s="14">
        <v>9</v>
      </c>
      <c r="M91" s="14">
        <v>8</v>
      </c>
      <c r="N91" s="14">
        <v>40</v>
      </c>
      <c r="O91" s="14">
        <v>43</v>
      </c>
      <c r="P91" s="14">
        <v>30</v>
      </c>
      <c r="Q91" s="14">
        <v>43</v>
      </c>
      <c r="R91" s="14">
        <v>18</v>
      </c>
      <c r="S91" s="14">
        <v>24</v>
      </c>
      <c r="T91" s="14">
        <v>126</v>
      </c>
      <c r="U91" s="14">
        <v>195</v>
      </c>
      <c r="V91" s="14">
        <v>209</v>
      </c>
      <c r="W91" s="14">
        <v>94</v>
      </c>
      <c r="X91" s="14">
        <v>5</v>
      </c>
      <c r="Y91" s="106" t="e">
        <f>+SUM(#REF!)</f>
        <v>#REF!</v>
      </c>
    </row>
    <row r="92" spans="2:25" x14ac:dyDescent="0.25">
      <c r="B92" s="7" t="s">
        <v>182</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06" t="e">
        <f>+SUM(#REF!)</f>
        <v>#REF!</v>
      </c>
    </row>
    <row r="93" spans="2:25" x14ac:dyDescent="0.25">
      <c r="B93" s="8" t="s">
        <v>80</v>
      </c>
      <c r="C93" s="14">
        <v>18</v>
      </c>
      <c r="D93" s="14">
        <v>3</v>
      </c>
      <c r="E93" s="14">
        <v>0</v>
      </c>
      <c r="F93" s="14">
        <v>31</v>
      </c>
      <c r="G93" s="14">
        <v>3</v>
      </c>
      <c r="H93" s="14">
        <v>0</v>
      </c>
      <c r="I93" s="14">
        <v>513</v>
      </c>
      <c r="J93" s="14">
        <v>46</v>
      </c>
      <c r="K93" s="14">
        <v>27</v>
      </c>
      <c r="L93" s="14">
        <v>25</v>
      </c>
      <c r="M93" s="14">
        <v>81</v>
      </c>
      <c r="N93" s="14">
        <v>129</v>
      </c>
      <c r="O93" s="14">
        <v>249</v>
      </c>
      <c r="P93" s="14">
        <v>169</v>
      </c>
      <c r="Q93" s="14">
        <v>69</v>
      </c>
      <c r="R93" s="14">
        <v>1681</v>
      </c>
      <c r="S93" s="14">
        <v>259</v>
      </c>
      <c r="T93" s="14">
        <v>91</v>
      </c>
      <c r="U93" s="14">
        <v>758</v>
      </c>
      <c r="V93" s="14">
        <v>109</v>
      </c>
      <c r="W93" s="14">
        <v>35</v>
      </c>
      <c r="X93" s="14">
        <v>184</v>
      </c>
      <c r="Y93" s="106" t="e">
        <f>+SUM(#REF!)</f>
        <v>#REF!</v>
      </c>
    </row>
    <row r="94" spans="2:25" x14ac:dyDescent="0.25">
      <c r="B94" s="7" t="s">
        <v>84</v>
      </c>
      <c r="C94" s="12">
        <v>27</v>
      </c>
      <c r="D94" s="12">
        <v>98</v>
      </c>
      <c r="E94" s="12">
        <v>119</v>
      </c>
      <c r="F94" s="12">
        <v>249</v>
      </c>
      <c r="G94" s="12">
        <v>104</v>
      </c>
      <c r="H94" s="12">
        <v>30</v>
      </c>
      <c r="I94" s="12">
        <v>16</v>
      </c>
      <c r="J94" s="12">
        <v>21</v>
      </c>
      <c r="K94" s="12">
        <v>40</v>
      </c>
      <c r="L94" s="12">
        <v>123</v>
      </c>
      <c r="M94" s="12">
        <v>27</v>
      </c>
      <c r="N94" s="12">
        <v>31</v>
      </c>
      <c r="O94" s="12">
        <v>417</v>
      </c>
      <c r="P94" s="12">
        <v>251</v>
      </c>
      <c r="Q94" s="12">
        <v>109</v>
      </c>
      <c r="R94" s="12">
        <v>230</v>
      </c>
      <c r="S94" s="12">
        <v>197</v>
      </c>
      <c r="T94" s="12">
        <v>230</v>
      </c>
      <c r="U94" s="12">
        <v>167</v>
      </c>
      <c r="V94" s="12">
        <v>580</v>
      </c>
      <c r="W94" s="12">
        <v>313</v>
      </c>
      <c r="X94" s="12">
        <v>109</v>
      </c>
      <c r="Y94" s="106" t="e">
        <f>+SUM(#REF!)</f>
        <v>#REF!</v>
      </c>
    </row>
    <row r="95" spans="2:25" x14ac:dyDescent="0.25">
      <c r="B95" s="8" t="s">
        <v>45</v>
      </c>
      <c r="C95" s="14">
        <v>36</v>
      </c>
      <c r="D95" s="14">
        <v>0</v>
      </c>
      <c r="E95" s="14">
        <v>0</v>
      </c>
      <c r="F95" s="14">
        <v>12</v>
      </c>
      <c r="G95" s="14">
        <v>2</v>
      </c>
      <c r="H95" s="14">
        <v>1</v>
      </c>
      <c r="I95" s="14">
        <v>27</v>
      </c>
      <c r="J95" s="14">
        <v>0</v>
      </c>
      <c r="K95" s="14">
        <v>19</v>
      </c>
      <c r="L95" s="14">
        <v>214</v>
      </c>
      <c r="M95" s="14">
        <v>201</v>
      </c>
      <c r="N95" s="14">
        <v>60</v>
      </c>
      <c r="O95" s="14">
        <v>1</v>
      </c>
      <c r="P95" s="14">
        <v>1</v>
      </c>
      <c r="Q95" s="14">
        <v>6</v>
      </c>
      <c r="R95" s="14">
        <v>12</v>
      </c>
      <c r="S95" s="14">
        <v>67</v>
      </c>
      <c r="T95" s="14">
        <v>17</v>
      </c>
      <c r="U95" s="14">
        <v>169</v>
      </c>
      <c r="V95" s="14">
        <v>32</v>
      </c>
      <c r="W95" s="14">
        <v>122</v>
      </c>
      <c r="X95" s="14">
        <v>0</v>
      </c>
      <c r="Y95" s="106" t="e">
        <f>+SUM(#REF!)</f>
        <v>#REF!</v>
      </c>
    </row>
    <row r="96" spans="2:25" x14ac:dyDescent="0.25">
      <c r="B96" s="7" t="s">
        <v>75</v>
      </c>
      <c r="C96" s="12">
        <v>0</v>
      </c>
      <c r="D96" s="12">
        <v>0</v>
      </c>
      <c r="E96" s="12">
        <v>0</v>
      </c>
      <c r="F96" s="12">
        <v>178</v>
      </c>
      <c r="G96" s="12">
        <v>3</v>
      </c>
      <c r="H96" s="12">
        <v>0</v>
      </c>
      <c r="I96" s="12">
        <v>29</v>
      </c>
      <c r="J96" s="12">
        <v>27</v>
      </c>
      <c r="K96" s="12">
        <v>298</v>
      </c>
      <c r="L96" s="12">
        <v>52</v>
      </c>
      <c r="M96" s="12">
        <v>3</v>
      </c>
      <c r="N96" s="12">
        <v>18</v>
      </c>
      <c r="O96" s="12">
        <v>0</v>
      </c>
      <c r="P96" s="12">
        <v>21</v>
      </c>
      <c r="Q96" s="12">
        <v>237</v>
      </c>
      <c r="R96" s="12">
        <v>47</v>
      </c>
      <c r="S96" s="12">
        <v>210</v>
      </c>
      <c r="T96" s="12">
        <v>45</v>
      </c>
      <c r="U96" s="12">
        <v>27</v>
      </c>
      <c r="V96" s="12">
        <v>43</v>
      </c>
      <c r="W96" s="12">
        <v>70</v>
      </c>
      <c r="X96" s="12">
        <v>50</v>
      </c>
      <c r="Y96" s="106" t="e">
        <f>+SUM(#REF!)</f>
        <v>#REF!</v>
      </c>
    </row>
    <row r="97" spans="2:25" x14ac:dyDescent="0.25">
      <c r="B97" s="8" t="s">
        <v>55</v>
      </c>
      <c r="C97" s="13">
        <v>3</v>
      </c>
      <c r="D97" s="13">
        <v>1</v>
      </c>
      <c r="E97" s="13">
        <v>4</v>
      </c>
      <c r="F97" s="14">
        <v>2</v>
      </c>
      <c r="G97" s="14">
        <v>19</v>
      </c>
      <c r="H97" s="14">
        <v>663</v>
      </c>
      <c r="I97" s="14">
        <v>911</v>
      </c>
      <c r="J97" s="14">
        <v>294</v>
      </c>
      <c r="K97" s="14">
        <v>0</v>
      </c>
      <c r="L97" s="14">
        <v>2</v>
      </c>
      <c r="M97" s="14">
        <v>23</v>
      </c>
      <c r="N97" s="14">
        <v>15</v>
      </c>
      <c r="O97" s="14">
        <v>196</v>
      </c>
      <c r="P97" s="14">
        <v>34</v>
      </c>
      <c r="Q97" s="14">
        <v>14</v>
      </c>
      <c r="R97" s="14">
        <v>61</v>
      </c>
      <c r="S97" s="14">
        <v>36</v>
      </c>
      <c r="T97" s="14">
        <v>33</v>
      </c>
      <c r="U97" s="14">
        <v>23</v>
      </c>
      <c r="V97" s="14">
        <v>17</v>
      </c>
      <c r="W97" s="14">
        <v>50</v>
      </c>
      <c r="X97" s="14">
        <v>9</v>
      </c>
      <c r="Y97" s="106" t="e">
        <f>+SUM(#REF!)</f>
        <v>#REF!</v>
      </c>
    </row>
    <row r="98" spans="2:25" x14ac:dyDescent="0.25">
      <c r="B98" s="7" t="s">
        <v>93</v>
      </c>
      <c r="C98" s="12"/>
      <c r="D98" s="12"/>
      <c r="E98" s="12">
        <v>15</v>
      </c>
      <c r="F98" s="12">
        <v>8</v>
      </c>
      <c r="G98" s="12">
        <v>4</v>
      </c>
      <c r="H98" s="12">
        <v>96</v>
      </c>
      <c r="I98" s="12">
        <v>0</v>
      </c>
      <c r="J98" s="12">
        <v>0</v>
      </c>
      <c r="K98" s="12">
        <v>20</v>
      </c>
      <c r="L98" s="12">
        <v>212</v>
      </c>
      <c r="M98" s="12">
        <v>18</v>
      </c>
      <c r="N98" s="12">
        <v>24</v>
      </c>
      <c r="O98" s="12">
        <v>21</v>
      </c>
      <c r="P98" s="12">
        <v>26</v>
      </c>
      <c r="Q98" s="12">
        <v>63</v>
      </c>
      <c r="R98" s="12">
        <v>29</v>
      </c>
      <c r="S98" s="12">
        <v>8</v>
      </c>
      <c r="T98" s="12">
        <v>181</v>
      </c>
      <c r="U98" s="12">
        <v>1980</v>
      </c>
      <c r="V98" s="12">
        <v>302</v>
      </c>
      <c r="W98" s="12">
        <v>55</v>
      </c>
      <c r="X98" s="12">
        <v>32</v>
      </c>
      <c r="Y98" s="106" t="e">
        <f>+SUM(#REF!)</f>
        <v>#REF!</v>
      </c>
    </row>
    <row r="99" spans="2:25" x14ac:dyDescent="0.25">
      <c r="B99" s="8" t="s">
        <v>65</v>
      </c>
      <c r="C99" s="14">
        <v>3073</v>
      </c>
      <c r="D99" s="14">
        <v>2079</v>
      </c>
      <c r="E99" s="14">
        <v>1468</v>
      </c>
      <c r="F99" s="14">
        <v>1058</v>
      </c>
      <c r="G99" s="14">
        <v>1721</v>
      </c>
      <c r="H99" s="14">
        <v>1634</v>
      </c>
      <c r="I99" s="14">
        <v>1165</v>
      </c>
      <c r="J99" s="14">
        <v>807</v>
      </c>
      <c r="K99" s="14">
        <v>933</v>
      </c>
      <c r="L99" s="14">
        <v>941</v>
      </c>
      <c r="M99" s="14">
        <v>1547</v>
      </c>
      <c r="N99" s="14">
        <v>1256</v>
      </c>
      <c r="O99" s="14">
        <v>2735</v>
      </c>
      <c r="P99" s="14">
        <v>2235</v>
      </c>
      <c r="Q99" s="14">
        <v>1182</v>
      </c>
      <c r="R99" s="14">
        <v>1443</v>
      </c>
      <c r="S99" s="14">
        <v>2341</v>
      </c>
      <c r="T99" s="14">
        <v>2334</v>
      </c>
      <c r="U99" s="14">
        <v>2376</v>
      </c>
      <c r="V99" s="14">
        <v>2608</v>
      </c>
      <c r="W99" s="14">
        <v>3615</v>
      </c>
      <c r="X99" s="14">
        <v>1906</v>
      </c>
      <c r="Y99" s="106" t="e">
        <f>+SUM(#REF!)</f>
        <v>#REF!</v>
      </c>
    </row>
    <row r="100" spans="2:25" x14ac:dyDescent="0.25">
      <c r="B100" s="7" t="s">
        <v>141</v>
      </c>
      <c r="C100" s="12">
        <v>0</v>
      </c>
      <c r="D100" s="12">
        <v>8</v>
      </c>
      <c r="E100" s="12">
        <v>0</v>
      </c>
      <c r="F100" s="12">
        <v>0</v>
      </c>
      <c r="G100" s="12">
        <v>12</v>
      </c>
      <c r="H100" s="12">
        <v>3</v>
      </c>
      <c r="I100" s="12">
        <v>0</v>
      </c>
      <c r="J100" s="12">
        <v>70</v>
      </c>
      <c r="K100" s="12">
        <v>0</v>
      </c>
      <c r="L100" s="12">
        <v>23</v>
      </c>
      <c r="M100" s="12">
        <v>27</v>
      </c>
      <c r="N100" s="12">
        <v>4</v>
      </c>
      <c r="O100" s="12">
        <v>6</v>
      </c>
      <c r="P100" s="12">
        <v>5</v>
      </c>
      <c r="Q100" s="12">
        <v>2</v>
      </c>
      <c r="R100" s="12">
        <v>13</v>
      </c>
      <c r="S100" s="12">
        <v>6</v>
      </c>
      <c r="T100" s="12">
        <v>0</v>
      </c>
      <c r="U100" s="12">
        <v>0</v>
      </c>
      <c r="V100" s="12">
        <v>3</v>
      </c>
      <c r="W100" s="12">
        <v>0</v>
      </c>
      <c r="X100" s="12">
        <v>0</v>
      </c>
      <c r="Y100" s="106" t="e">
        <f>+SUM(#REF!)</f>
        <v>#REF!</v>
      </c>
    </row>
    <row r="101" spans="2:25" x14ac:dyDescent="0.25">
      <c r="B101" s="8" t="s">
        <v>36</v>
      </c>
      <c r="C101" s="14">
        <v>0</v>
      </c>
      <c r="D101" s="14">
        <v>0</v>
      </c>
      <c r="E101" s="14">
        <v>0</v>
      </c>
      <c r="F101" s="14">
        <v>0</v>
      </c>
      <c r="G101" s="14">
        <v>9645</v>
      </c>
      <c r="H101" s="14">
        <v>0</v>
      </c>
      <c r="I101" s="14">
        <v>0</v>
      </c>
      <c r="J101" s="14">
        <v>0</v>
      </c>
      <c r="K101" s="14">
        <v>0</v>
      </c>
      <c r="L101" s="14">
        <v>0</v>
      </c>
      <c r="M101" s="14">
        <v>0</v>
      </c>
      <c r="N101" s="14">
        <v>0</v>
      </c>
      <c r="O101" s="14">
        <v>0</v>
      </c>
      <c r="P101" s="14">
        <v>0</v>
      </c>
      <c r="Q101" s="14">
        <v>0</v>
      </c>
      <c r="R101" s="14">
        <v>0</v>
      </c>
      <c r="S101" s="14">
        <v>0</v>
      </c>
      <c r="T101" s="14">
        <v>0</v>
      </c>
      <c r="U101" s="14">
        <v>397617</v>
      </c>
      <c r="V101" s="14">
        <v>149755</v>
      </c>
      <c r="W101" s="14">
        <v>47316</v>
      </c>
      <c r="X101" s="14">
        <v>29292</v>
      </c>
      <c r="Y101" s="106" t="e">
        <f>+SUM(#REF!)</f>
        <v>#REF!</v>
      </c>
    </row>
    <row r="102" spans="2:25" x14ac:dyDescent="0.25">
      <c r="B102" s="7" t="s">
        <v>42</v>
      </c>
      <c r="C102" s="12">
        <v>1</v>
      </c>
      <c r="D102" s="12">
        <v>4</v>
      </c>
      <c r="E102" s="12">
        <v>0</v>
      </c>
      <c r="F102" s="12">
        <v>0</v>
      </c>
      <c r="G102" s="12">
        <v>0</v>
      </c>
      <c r="H102" s="12">
        <v>0</v>
      </c>
      <c r="I102" s="12">
        <v>8</v>
      </c>
      <c r="J102" s="12">
        <v>0</v>
      </c>
      <c r="K102" s="12">
        <v>0</v>
      </c>
      <c r="L102" s="12">
        <v>3</v>
      </c>
      <c r="M102" s="12">
        <v>1</v>
      </c>
      <c r="N102" s="12">
        <v>55</v>
      </c>
      <c r="O102" s="12">
        <v>0</v>
      </c>
      <c r="P102" s="12">
        <v>0</v>
      </c>
      <c r="Q102" s="12">
        <v>0</v>
      </c>
      <c r="R102" s="12">
        <v>0</v>
      </c>
      <c r="S102" s="12">
        <v>134</v>
      </c>
      <c r="T102" s="12">
        <v>128</v>
      </c>
      <c r="U102" s="12">
        <v>120</v>
      </c>
      <c r="V102" s="12">
        <v>295</v>
      </c>
      <c r="W102" s="12">
        <v>79</v>
      </c>
      <c r="X102" s="12">
        <v>217</v>
      </c>
      <c r="Y102" s="106" t="e">
        <f>+SUM(#REF!)</f>
        <v>#REF!</v>
      </c>
    </row>
    <row r="103" spans="2:25" x14ac:dyDescent="0.25">
      <c r="B103" s="8" t="s">
        <v>46</v>
      </c>
      <c r="C103" s="14">
        <v>212</v>
      </c>
      <c r="D103" s="14">
        <v>360</v>
      </c>
      <c r="E103" s="14">
        <v>159</v>
      </c>
      <c r="F103" s="14">
        <v>64</v>
      </c>
      <c r="G103" s="14">
        <v>429</v>
      </c>
      <c r="H103" s="14">
        <v>151</v>
      </c>
      <c r="I103" s="14">
        <v>187</v>
      </c>
      <c r="J103" s="14">
        <v>853</v>
      </c>
      <c r="K103" s="14">
        <v>1639</v>
      </c>
      <c r="L103" s="14">
        <v>1425</v>
      </c>
      <c r="M103" s="14">
        <v>1486</v>
      </c>
      <c r="N103" s="14">
        <v>1001</v>
      </c>
      <c r="O103" s="14">
        <v>1392</v>
      </c>
      <c r="P103" s="14">
        <v>1850</v>
      </c>
      <c r="Q103" s="14">
        <v>1486</v>
      </c>
      <c r="R103" s="14">
        <v>2520</v>
      </c>
      <c r="S103" s="14">
        <v>3600</v>
      </c>
      <c r="T103" s="14">
        <v>3561</v>
      </c>
      <c r="U103" s="14">
        <v>4031</v>
      </c>
      <c r="V103" s="14">
        <v>6151</v>
      </c>
      <c r="W103" s="14">
        <v>7169</v>
      </c>
      <c r="X103" s="14">
        <v>8095</v>
      </c>
      <c r="Y103" s="106" t="e">
        <f>+SUM(#REF!)</f>
        <v>#REF!</v>
      </c>
    </row>
    <row r="104" spans="2:25" x14ac:dyDescent="0.25">
      <c r="B104" s="7" t="s">
        <v>44</v>
      </c>
      <c r="C104" s="12">
        <v>968</v>
      </c>
      <c r="D104" s="12">
        <v>645</v>
      </c>
      <c r="E104" s="12">
        <v>75</v>
      </c>
      <c r="F104" s="12">
        <v>19</v>
      </c>
      <c r="G104" s="12">
        <v>0</v>
      </c>
      <c r="H104" s="12">
        <v>0</v>
      </c>
      <c r="I104" s="12">
        <v>0</v>
      </c>
      <c r="J104" s="12">
        <v>0</v>
      </c>
      <c r="K104" s="12">
        <v>0</v>
      </c>
      <c r="L104" s="12">
        <v>0</v>
      </c>
      <c r="M104" s="12">
        <v>28</v>
      </c>
      <c r="N104" s="12">
        <v>16</v>
      </c>
      <c r="O104" s="12">
        <v>0</v>
      </c>
      <c r="P104" s="12">
        <v>0</v>
      </c>
      <c r="Q104" s="12">
        <v>0</v>
      </c>
      <c r="R104" s="12">
        <v>0</v>
      </c>
      <c r="S104" s="12">
        <v>1</v>
      </c>
      <c r="T104" s="12">
        <v>0</v>
      </c>
      <c r="U104" s="12">
        <v>9</v>
      </c>
      <c r="V104" s="12">
        <v>0</v>
      </c>
      <c r="W104" s="12">
        <v>0</v>
      </c>
      <c r="X104" s="12">
        <v>0</v>
      </c>
      <c r="Y104" s="106" t="e">
        <f>+SUM(#REF!)</f>
        <v>#REF!</v>
      </c>
    </row>
    <row r="105" spans="2:25" x14ac:dyDescent="0.25">
      <c r="B105" s="8" t="s">
        <v>196</v>
      </c>
      <c r="C105" s="14">
        <v>0</v>
      </c>
      <c r="D105" s="14">
        <v>135</v>
      </c>
      <c r="E105" s="14">
        <v>18</v>
      </c>
      <c r="F105" s="14">
        <v>113</v>
      </c>
      <c r="G105" s="14">
        <v>186</v>
      </c>
      <c r="H105" s="14">
        <v>0</v>
      </c>
      <c r="I105" s="14">
        <v>80</v>
      </c>
      <c r="J105" s="14">
        <v>479</v>
      </c>
      <c r="K105" s="14">
        <v>326</v>
      </c>
      <c r="L105" s="14">
        <v>93</v>
      </c>
      <c r="M105" s="14">
        <v>0</v>
      </c>
      <c r="N105" s="14">
        <v>0</v>
      </c>
      <c r="O105" s="14">
        <v>3</v>
      </c>
      <c r="P105" s="14">
        <v>2</v>
      </c>
      <c r="Q105" s="14">
        <v>7</v>
      </c>
      <c r="R105" s="14">
        <v>0</v>
      </c>
      <c r="S105" s="14">
        <v>0</v>
      </c>
      <c r="T105" s="14">
        <v>0</v>
      </c>
      <c r="U105" s="14">
        <v>0</v>
      </c>
      <c r="V105" s="14">
        <v>3</v>
      </c>
      <c r="W105" s="14">
        <v>0</v>
      </c>
      <c r="X105" s="14">
        <v>0</v>
      </c>
      <c r="Y105" s="106" t="e">
        <f>+SUM(#REF!)</f>
        <v>#REF!</v>
      </c>
    </row>
    <row r="106" spans="2:25" x14ac:dyDescent="0.25">
      <c r="B106" s="7" t="s">
        <v>64</v>
      </c>
      <c r="C106" s="12">
        <v>72</v>
      </c>
      <c r="D106" s="12">
        <v>220</v>
      </c>
      <c r="E106" s="12">
        <v>51</v>
      </c>
      <c r="F106" s="12">
        <v>25</v>
      </c>
      <c r="G106" s="12">
        <v>28</v>
      </c>
      <c r="H106" s="12">
        <v>16</v>
      </c>
      <c r="I106" s="12">
        <v>6</v>
      </c>
      <c r="J106" s="12">
        <v>19</v>
      </c>
      <c r="K106" s="12">
        <v>11</v>
      </c>
      <c r="L106" s="12">
        <v>7</v>
      </c>
      <c r="M106" s="12">
        <v>59</v>
      </c>
      <c r="N106" s="12">
        <v>33</v>
      </c>
      <c r="O106" s="12">
        <v>217</v>
      </c>
      <c r="P106" s="12">
        <v>161</v>
      </c>
      <c r="Q106" s="12">
        <v>136</v>
      </c>
      <c r="R106" s="12">
        <v>42</v>
      </c>
      <c r="S106" s="12">
        <v>202</v>
      </c>
      <c r="T106" s="12">
        <v>64</v>
      </c>
      <c r="U106" s="12">
        <v>69</v>
      </c>
      <c r="V106" s="12">
        <v>113</v>
      </c>
      <c r="W106" s="12">
        <v>110</v>
      </c>
      <c r="X106" s="12">
        <v>108</v>
      </c>
      <c r="Y106" s="106" t="e">
        <f>+SUM(#REF!)</f>
        <v>#REF!</v>
      </c>
    </row>
    <row r="107" spans="2:25" x14ac:dyDescent="0.25">
      <c r="B107" s="8" t="s">
        <v>189</v>
      </c>
      <c r="C107" s="14">
        <v>0</v>
      </c>
      <c r="D107" s="14">
        <v>48</v>
      </c>
      <c r="E107" s="14">
        <v>0</v>
      </c>
      <c r="F107" s="14">
        <v>57</v>
      </c>
      <c r="G107" s="14">
        <v>0</v>
      </c>
      <c r="H107" s="14">
        <v>1</v>
      </c>
      <c r="I107" s="14">
        <v>0</v>
      </c>
      <c r="J107" s="14">
        <v>0</v>
      </c>
      <c r="K107" s="14">
        <v>0</v>
      </c>
      <c r="L107" s="14">
        <v>0</v>
      </c>
      <c r="M107" s="14">
        <v>0</v>
      </c>
      <c r="N107" s="14">
        <v>0</v>
      </c>
      <c r="O107" s="14">
        <v>0</v>
      </c>
      <c r="P107" s="14">
        <v>0</v>
      </c>
      <c r="Q107" s="14">
        <v>52</v>
      </c>
      <c r="R107" s="14">
        <v>0</v>
      </c>
      <c r="S107" s="14">
        <v>49</v>
      </c>
      <c r="T107" s="14">
        <v>15</v>
      </c>
      <c r="U107" s="14">
        <v>0</v>
      </c>
      <c r="V107" s="14">
        <v>0</v>
      </c>
      <c r="W107" s="14">
        <v>0</v>
      </c>
      <c r="X107" s="14">
        <v>0</v>
      </c>
      <c r="Y107" s="106" t="e">
        <f>+SUM(#REF!)</f>
        <v>#REF!</v>
      </c>
    </row>
    <row r="108" spans="2:25" x14ac:dyDescent="0.25">
      <c r="B108" s="7" t="s">
        <v>78</v>
      </c>
      <c r="C108" s="12">
        <v>0</v>
      </c>
      <c r="D108" s="12">
        <v>2</v>
      </c>
      <c r="E108" s="12">
        <v>39</v>
      </c>
      <c r="F108" s="12">
        <v>0</v>
      </c>
      <c r="G108" s="12">
        <v>0</v>
      </c>
      <c r="H108" s="12">
        <v>264</v>
      </c>
      <c r="I108" s="12">
        <v>4</v>
      </c>
      <c r="J108" s="12">
        <v>10</v>
      </c>
      <c r="K108" s="12">
        <v>41</v>
      </c>
      <c r="L108" s="12">
        <v>29</v>
      </c>
      <c r="M108" s="12">
        <v>17</v>
      </c>
      <c r="N108" s="12">
        <v>23</v>
      </c>
      <c r="O108" s="12">
        <v>134</v>
      </c>
      <c r="P108" s="12">
        <v>157</v>
      </c>
      <c r="Q108" s="12">
        <v>7</v>
      </c>
      <c r="R108" s="12">
        <v>0</v>
      </c>
      <c r="S108" s="12">
        <v>567</v>
      </c>
      <c r="T108" s="12">
        <v>11</v>
      </c>
      <c r="U108" s="12">
        <v>1</v>
      </c>
      <c r="V108" s="12">
        <v>117</v>
      </c>
      <c r="W108" s="12">
        <v>2</v>
      </c>
      <c r="X108" s="12">
        <v>4</v>
      </c>
      <c r="Y108" s="106" t="e">
        <f>+SUM(#REF!)</f>
        <v>#REF!</v>
      </c>
    </row>
    <row r="109" spans="2:25" x14ac:dyDescent="0.25">
      <c r="B109" s="8" t="s">
        <v>102</v>
      </c>
      <c r="C109" s="14">
        <v>343</v>
      </c>
      <c r="D109" s="14">
        <v>405</v>
      </c>
      <c r="E109" s="14">
        <v>177</v>
      </c>
      <c r="F109" s="14">
        <v>55</v>
      </c>
      <c r="G109" s="14">
        <v>19</v>
      </c>
      <c r="H109" s="14">
        <v>26</v>
      </c>
      <c r="I109" s="14">
        <v>70</v>
      </c>
      <c r="J109" s="14">
        <v>62</v>
      </c>
      <c r="K109" s="14">
        <v>74</v>
      </c>
      <c r="L109" s="14">
        <v>151</v>
      </c>
      <c r="M109" s="14">
        <v>82</v>
      </c>
      <c r="N109" s="14">
        <v>42</v>
      </c>
      <c r="O109" s="14">
        <v>27</v>
      </c>
      <c r="P109" s="14">
        <v>92</v>
      </c>
      <c r="Q109" s="14">
        <v>85</v>
      </c>
      <c r="R109" s="14">
        <v>68</v>
      </c>
      <c r="S109" s="14">
        <v>42</v>
      </c>
      <c r="T109" s="14">
        <v>35</v>
      </c>
      <c r="U109" s="14">
        <v>12</v>
      </c>
      <c r="V109" s="14">
        <v>16</v>
      </c>
      <c r="W109" s="14">
        <v>26</v>
      </c>
      <c r="X109" s="14">
        <v>3</v>
      </c>
      <c r="Y109" s="106" t="e">
        <f>+SUM(#REF!)</f>
        <v>#REF!</v>
      </c>
    </row>
    <row r="110" spans="2:25" x14ac:dyDescent="0.25">
      <c r="B110" s="7" t="s">
        <v>119</v>
      </c>
      <c r="C110" s="12">
        <v>0</v>
      </c>
      <c r="D110" s="12">
        <v>0</v>
      </c>
      <c r="E110" s="12">
        <v>0</v>
      </c>
      <c r="F110" s="12">
        <v>0</v>
      </c>
      <c r="G110" s="12">
        <v>0</v>
      </c>
      <c r="H110" s="12">
        <v>0</v>
      </c>
      <c r="I110" s="12">
        <v>0</v>
      </c>
      <c r="J110" s="12">
        <v>0</v>
      </c>
      <c r="K110" s="12">
        <v>0</v>
      </c>
      <c r="L110" s="12">
        <v>0</v>
      </c>
      <c r="M110" s="12">
        <v>0</v>
      </c>
      <c r="N110" s="12">
        <v>0</v>
      </c>
      <c r="O110" s="12">
        <v>0</v>
      </c>
      <c r="P110" s="12">
        <v>0</v>
      </c>
      <c r="Q110" s="12">
        <v>0</v>
      </c>
      <c r="R110" s="12">
        <v>0</v>
      </c>
      <c r="S110" s="12">
        <v>0</v>
      </c>
      <c r="T110" s="12">
        <v>0</v>
      </c>
      <c r="U110" s="12">
        <v>8</v>
      </c>
      <c r="V110" s="12">
        <v>0</v>
      </c>
      <c r="W110" s="12">
        <v>0</v>
      </c>
      <c r="X110" s="12">
        <v>0</v>
      </c>
      <c r="Y110" s="106" t="e">
        <f>+SUM(#REF!)</f>
        <v>#REF!</v>
      </c>
    </row>
    <row r="111" spans="2:25" x14ac:dyDescent="0.25">
      <c r="B111" s="8" t="s">
        <v>83</v>
      </c>
      <c r="C111" s="14">
        <v>0</v>
      </c>
      <c r="D111" s="14">
        <v>0</v>
      </c>
      <c r="E111" s="14">
        <v>0</v>
      </c>
      <c r="F111" s="14">
        <v>0</v>
      </c>
      <c r="G111" s="14">
        <v>6</v>
      </c>
      <c r="H111" s="14">
        <v>7</v>
      </c>
      <c r="I111" s="14">
        <v>0</v>
      </c>
      <c r="J111" s="14">
        <v>0</v>
      </c>
      <c r="K111" s="14">
        <v>502</v>
      </c>
      <c r="L111" s="14">
        <v>696</v>
      </c>
      <c r="M111" s="14">
        <v>43</v>
      </c>
      <c r="N111" s="14">
        <v>52</v>
      </c>
      <c r="O111" s="14">
        <v>160</v>
      </c>
      <c r="P111" s="14">
        <v>200</v>
      </c>
      <c r="Q111" s="14">
        <v>830</v>
      </c>
      <c r="R111" s="14">
        <v>1524</v>
      </c>
      <c r="S111" s="14">
        <v>1430</v>
      </c>
      <c r="T111" s="14">
        <v>660</v>
      </c>
      <c r="U111" s="14">
        <v>948</v>
      </c>
      <c r="V111" s="14">
        <v>947</v>
      </c>
      <c r="W111" s="14">
        <v>1581</v>
      </c>
      <c r="X111" s="14">
        <v>22</v>
      </c>
      <c r="Y111" s="106" t="e">
        <f>+SUM(#REF!)</f>
        <v>#REF!</v>
      </c>
    </row>
    <row r="112" spans="2:25" x14ac:dyDescent="0.25">
      <c r="B112" s="7" t="s">
        <v>138</v>
      </c>
      <c r="C112" s="12">
        <v>0</v>
      </c>
      <c r="D112" s="12">
        <v>0</v>
      </c>
      <c r="E112" s="12">
        <v>0</v>
      </c>
      <c r="F112" s="12">
        <v>0</v>
      </c>
      <c r="G112" s="12">
        <v>0</v>
      </c>
      <c r="H112" s="12">
        <v>0</v>
      </c>
      <c r="I112" s="12">
        <v>0</v>
      </c>
      <c r="J112" s="12">
        <v>0</v>
      </c>
      <c r="K112" s="12">
        <v>8</v>
      </c>
      <c r="L112" s="12">
        <v>4</v>
      </c>
      <c r="M112" s="12">
        <v>0</v>
      </c>
      <c r="N112" s="12">
        <v>3</v>
      </c>
      <c r="O112" s="12">
        <v>3</v>
      </c>
      <c r="P112" s="12">
        <v>0</v>
      </c>
      <c r="Q112" s="12">
        <v>0</v>
      </c>
      <c r="R112" s="12">
        <v>0</v>
      </c>
      <c r="S112" s="12">
        <v>0</v>
      </c>
      <c r="T112" s="12">
        <v>1</v>
      </c>
      <c r="U112" s="12">
        <v>1</v>
      </c>
      <c r="V112" s="12">
        <v>1</v>
      </c>
      <c r="W112" s="12">
        <v>0</v>
      </c>
      <c r="X112" s="12">
        <v>2</v>
      </c>
      <c r="Y112" s="106" t="e">
        <f>+SUM(#REF!)</f>
        <v>#REF!</v>
      </c>
    </row>
    <row r="113" spans="2:25" x14ac:dyDescent="0.25">
      <c r="B113" s="9" t="s">
        <v>129</v>
      </c>
      <c r="C113" s="14">
        <v>0</v>
      </c>
      <c r="D113" s="14">
        <v>0</v>
      </c>
      <c r="E113" s="14">
        <v>0</v>
      </c>
      <c r="F113" s="14">
        <v>0</v>
      </c>
      <c r="G113" s="14">
        <v>0</v>
      </c>
      <c r="H113" s="14">
        <v>0</v>
      </c>
      <c r="I113" s="14">
        <v>0</v>
      </c>
      <c r="J113" s="14">
        <v>0</v>
      </c>
      <c r="K113" s="14">
        <v>0</v>
      </c>
      <c r="L113" s="14">
        <v>0</v>
      </c>
      <c r="M113" s="14">
        <v>0</v>
      </c>
      <c r="N113" s="14">
        <v>3</v>
      </c>
      <c r="O113" s="14">
        <v>0</v>
      </c>
      <c r="P113" s="14">
        <v>0</v>
      </c>
      <c r="Q113" s="14">
        <v>0</v>
      </c>
      <c r="R113" s="14">
        <v>0</v>
      </c>
      <c r="S113" s="14">
        <v>0</v>
      </c>
      <c r="T113" s="14">
        <v>0</v>
      </c>
      <c r="U113" s="14">
        <v>0</v>
      </c>
      <c r="V113" s="14">
        <v>0</v>
      </c>
      <c r="W113" s="14">
        <v>0</v>
      </c>
      <c r="X113" s="14">
        <v>0</v>
      </c>
      <c r="Y113" s="106" t="e">
        <f>+SUM(#REF!)</f>
        <v>#REF!</v>
      </c>
    </row>
    <row r="114" spans="2:25" x14ac:dyDescent="0.25">
      <c r="B114" s="7" t="s">
        <v>10</v>
      </c>
      <c r="C114" s="12">
        <v>0</v>
      </c>
      <c r="D114" s="12">
        <v>40</v>
      </c>
      <c r="E114" s="12">
        <v>0</v>
      </c>
      <c r="F114" s="12">
        <v>0</v>
      </c>
      <c r="G114" s="12">
        <v>0</v>
      </c>
      <c r="H114" s="12">
        <v>1</v>
      </c>
      <c r="I114" s="12">
        <v>4</v>
      </c>
      <c r="J114" s="12">
        <v>0</v>
      </c>
      <c r="K114" s="12">
        <v>1</v>
      </c>
      <c r="L114" s="12">
        <v>0</v>
      </c>
      <c r="M114" s="12">
        <v>3</v>
      </c>
      <c r="N114" s="12">
        <v>1</v>
      </c>
      <c r="O114" s="12">
        <v>18</v>
      </c>
      <c r="P114" s="12">
        <v>0</v>
      </c>
      <c r="Q114" s="12">
        <v>0</v>
      </c>
      <c r="R114" s="12">
        <v>20</v>
      </c>
      <c r="S114" s="12">
        <v>22</v>
      </c>
      <c r="T114" s="12">
        <v>0</v>
      </c>
      <c r="U114" s="12">
        <v>0</v>
      </c>
      <c r="V114" s="12">
        <v>73</v>
      </c>
      <c r="W114" s="12">
        <v>83</v>
      </c>
      <c r="X114" s="12">
        <v>57</v>
      </c>
      <c r="Y114" s="106" t="e">
        <f>+SUM(#REF!)</f>
        <v>#REF!</v>
      </c>
    </row>
    <row r="115" spans="2:25" x14ac:dyDescent="0.25">
      <c r="B115" s="8" t="s">
        <v>74</v>
      </c>
      <c r="C115" s="13"/>
      <c r="D115" s="13"/>
      <c r="E115" s="13"/>
      <c r="F115" s="14"/>
      <c r="G115" s="14">
        <v>2</v>
      </c>
      <c r="H115" s="14">
        <v>2</v>
      </c>
      <c r="I115" s="14">
        <v>0</v>
      </c>
      <c r="J115" s="14">
        <v>0</v>
      </c>
      <c r="K115" s="14">
        <v>257</v>
      </c>
      <c r="L115" s="14">
        <v>722</v>
      </c>
      <c r="M115" s="14">
        <v>6</v>
      </c>
      <c r="N115" s="14">
        <v>9</v>
      </c>
      <c r="O115" s="14">
        <v>25</v>
      </c>
      <c r="P115" s="14">
        <v>159</v>
      </c>
      <c r="Q115" s="14">
        <v>11</v>
      </c>
      <c r="R115" s="14">
        <v>126</v>
      </c>
      <c r="S115" s="14">
        <v>34</v>
      </c>
      <c r="T115" s="14">
        <v>19</v>
      </c>
      <c r="U115" s="14">
        <v>8</v>
      </c>
      <c r="V115" s="14">
        <v>8</v>
      </c>
      <c r="W115" s="14">
        <v>16</v>
      </c>
      <c r="X115" s="14">
        <v>31</v>
      </c>
      <c r="Y115" s="106" t="e">
        <f>+SUM(#REF!)</f>
        <v>#REF!</v>
      </c>
    </row>
    <row r="116" spans="2:25" x14ac:dyDescent="0.25">
      <c r="B116" s="7" t="s">
        <v>190</v>
      </c>
      <c r="C116" s="12">
        <v>0</v>
      </c>
      <c r="D116" s="12">
        <v>0</v>
      </c>
      <c r="E116" s="12">
        <v>0</v>
      </c>
      <c r="F116" s="12">
        <v>0</v>
      </c>
      <c r="G116" s="12">
        <v>0</v>
      </c>
      <c r="H116" s="12">
        <v>0</v>
      </c>
      <c r="I116" s="12">
        <v>0</v>
      </c>
      <c r="J116" s="12">
        <v>0</v>
      </c>
      <c r="K116" s="12">
        <v>0</v>
      </c>
      <c r="L116" s="12">
        <v>0</v>
      </c>
      <c r="M116" s="12">
        <v>0</v>
      </c>
      <c r="N116" s="12">
        <v>0</v>
      </c>
      <c r="O116" s="12">
        <v>0</v>
      </c>
      <c r="P116" s="12">
        <v>0</v>
      </c>
      <c r="Q116" s="12">
        <v>0</v>
      </c>
      <c r="R116" s="12">
        <v>0</v>
      </c>
      <c r="S116" s="12">
        <v>0</v>
      </c>
      <c r="T116" s="12">
        <v>3</v>
      </c>
      <c r="U116" s="12">
        <v>71</v>
      </c>
      <c r="V116" s="12">
        <v>0</v>
      </c>
      <c r="W116" s="12">
        <v>0</v>
      </c>
      <c r="X116" s="12">
        <v>0</v>
      </c>
      <c r="Y116" s="106" t="e">
        <f>+SUM(#REF!)</f>
        <v>#REF!</v>
      </c>
    </row>
    <row r="117" spans="2:25" x14ac:dyDescent="0.25">
      <c r="B117" s="8" t="s">
        <v>167</v>
      </c>
      <c r="C117" s="14">
        <v>0</v>
      </c>
      <c r="D117" s="14">
        <v>0</v>
      </c>
      <c r="E117" s="14">
        <v>0</v>
      </c>
      <c r="F117" s="14">
        <v>0</v>
      </c>
      <c r="G117" s="14">
        <v>0</v>
      </c>
      <c r="H117" s="14">
        <v>0</v>
      </c>
      <c r="I117" s="14">
        <v>0</v>
      </c>
      <c r="J117" s="14">
        <v>0</v>
      </c>
      <c r="K117" s="14">
        <v>0</v>
      </c>
      <c r="L117" s="14">
        <v>0</v>
      </c>
      <c r="M117" s="14">
        <v>2</v>
      </c>
      <c r="N117" s="14">
        <v>0</v>
      </c>
      <c r="O117" s="14">
        <v>0</v>
      </c>
      <c r="P117" s="14">
        <v>0</v>
      </c>
      <c r="Q117" s="14">
        <v>0</v>
      </c>
      <c r="R117" s="14">
        <v>0</v>
      </c>
      <c r="S117" s="14">
        <v>0</v>
      </c>
      <c r="T117" s="14">
        <v>0</v>
      </c>
      <c r="U117" s="14">
        <v>0</v>
      </c>
      <c r="V117" s="14">
        <v>0</v>
      </c>
      <c r="W117" s="14">
        <v>0</v>
      </c>
      <c r="X117" s="14">
        <v>0</v>
      </c>
      <c r="Y117" s="106" t="e">
        <f>+SUM(#REF!)</f>
        <v>#REF!</v>
      </c>
    </row>
    <row r="118" spans="2:25" x14ac:dyDescent="0.25">
      <c r="B118" s="7" t="s">
        <v>187</v>
      </c>
      <c r="C118" s="12">
        <v>0</v>
      </c>
      <c r="D118" s="12">
        <v>1</v>
      </c>
      <c r="E118" s="12">
        <v>0</v>
      </c>
      <c r="F118" s="12">
        <v>0</v>
      </c>
      <c r="G118" s="12">
        <v>0</v>
      </c>
      <c r="H118" s="12">
        <v>0</v>
      </c>
      <c r="I118" s="12">
        <v>78</v>
      </c>
      <c r="J118" s="12">
        <v>0</v>
      </c>
      <c r="K118" s="12">
        <v>0</v>
      </c>
      <c r="L118" s="12">
        <v>0</v>
      </c>
      <c r="M118" s="12">
        <v>30</v>
      </c>
      <c r="N118" s="12">
        <v>22</v>
      </c>
      <c r="O118" s="12">
        <v>50</v>
      </c>
      <c r="P118" s="12">
        <v>14</v>
      </c>
      <c r="Q118" s="12">
        <v>0</v>
      </c>
      <c r="R118" s="12">
        <v>0</v>
      </c>
      <c r="S118" s="12">
        <v>15</v>
      </c>
      <c r="T118" s="12">
        <v>10</v>
      </c>
      <c r="U118" s="12">
        <v>12</v>
      </c>
      <c r="V118" s="12">
        <v>8</v>
      </c>
      <c r="W118" s="12">
        <v>0</v>
      </c>
      <c r="X118" s="12">
        <v>1</v>
      </c>
      <c r="Y118" s="106" t="e">
        <f>+SUM(#REF!)</f>
        <v>#REF!</v>
      </c>
    </row>
    <row r="119" spans="2:25" x14ac:dyDescent="0.25">
      <c r="B119" s="8" t="s">
        <v>18</v>
      </c>
      <c r="C119" s="14"/>
      <c r="D119" s="14"/>
      <c r="E119" s="14"/>
      <c r="F119" s="14">
        <v>1</v>
      </c>
      <c r="G119" s="14">
        <v>0</v>
      </c>
      <c r="H119" s="14">
        <v>1</v>
      </c>
      <c r="I119" s="14">
        <v>227</v>
      </c>
      <c r="J119" s="14">
        <v>3</v>
      </c>
      <c r="K119" s="14">
        <v>5</v>
      </c>
      <c r="L119" s="14">
        <v>3</v>
      </c>
      <c r="M119" s="14">
        <v>3</v>
      </c>
      <c r="N119" s="14">
        <v>10</v>
      </c>
      <c r="O119" s="14">
        <v>4</v>
      </c>
      <c r="P119" s="14">
        <v>9</v>
      </c>
      <c r="Q119" s="14">
        <v>18</v>
      </c>
      <c r="R119" s="14">
        <v>333</v>
      </c>
      <c r="S119" s="14">
        <v>124</v>
      </c>
      <c r="T119" s="14">
        <v>137</v>
      </c>
      <c r="U119" s="14">
        <v>139</v>
      </c>
      <c r="V119" s="14">
        <v>29</v>
      </c>
      <c r="W119" s="14">
        <v>37</v>
      </c>
      <c r="X119" s="14">
        <v>21</v>
      </c>
      <c r="Y119" s="106" t="e">
        <f>+SUM(#REF!)</f>
        <v>#REF!</v>
      </c>
    </row>
    <row r="120" spans="2:25" x14ac:dyDescent="0.25">
      <c r="B120" s="7" t="s">
        <v>48</v>
      </c>
      <c r="C120" s="12">
        <v>2087</v>
      </c>
      <c r="D120" s="12">
        <v>3667</v>
      </c>
      <c r="E120" s="12">
        <v>4247</v>
      </c>
      <c r="F120" s="12">
        <v>3183</v>
      </c>
      <c r="G120" s="12">
        <v>2046</v>
      </c>
      <c r="H120" s="12">
        <v>1820</v>
      </c>
      <c r="I120" s="12">
        <v>551</v>
      </c>
      <c r="J120" s="12">
        <v>207</v>
      </c>
      <c r="K120" s="12">
        <v>1957</v>
      </c>
      <c r="L120" s="12">
        <v>1903</v>
      </c>
      <c r="M120" s="12">
        <v>946</v>
      </c>
      <c r="N120" s="12">
        <v>364</v>
      </c>
      <c r="O120" s="12">
        <v>258</v>
      </c>
      <c r="P120" s="12">
        <v>1089</v>
      </c>
      <c r="Q120" s="12">
        <v>247</v>
      </c>
      <c r="R120" s="12">
        <v>0</v>
      </c>
      <c r="S120" s="12">
        <v>441</v>
      </c>
      <c r="T120" s="12">
        <v>271</v>
      </c>
      <c r="U120" s="12">
        <v>443</v>
      </c>
      <c r="V120" s="12">
        <v>385</v>
      </c>
      <c r="W120" s="12">
        <v>1511</v>
      </c>
      <c r="X120" s="12">
        <v>286</v>
      </c>
      <c r="Y120" s="106" t="e">
        <f>+SUM(#REF!)</f>
        <v>#REF!</v>
      </c>
    </row>
    <row r="121" spans="2:25" x14ac:dyDescent="0.25">
      <c r="B121" s="8" t="s">
        <v>121</v>
      </c>
      <c r="C121" s="14">
        <v>0</v>
      </c>
      <c r="D121" s="14">
        <v>0</v>
      </c>
      <c r="E121" s="14">
        <v>0</v>
      </c>
      <c r="F121" s="14">
        <v>0</v>
      </c>
      <c r="G121" s="14">
        <v>0</v>
      </c>
      <c r="H121" s="14">
        <v>0</v>
      </c>
      <c r="I121" s="14">
        <v>0</v>
      </c>
      <c r="J121" s="14">
        <v>0</v>
      </c>
      <c r="K121" s="14">
        <v>0</v>
      </c>
      <c r="L121" s="14">
        <v>0</v>
      </c>
      <c r="M121" s="14">
        <v>0</v>
      </c>
      <c r="N121" s="14">
        <v>0</v>
      </c>
      <c r="O121" s="14">
        <v>0</v>
      </c>
      <c r="P121" s="14">
        <v>0</v>
      </c>
      <c r="Q121" s="14">
        <v>0</v>
      </c>
      <c r="R121" s="14">
        <v>0</v>
      </c>
      <c r="S121" s="14">
        <v>0</v>
      </c>
      <c r="T121" s="14">
        <v>1</v>
      </c>
      <c r="U121" s="14">
        <v>6</v>
      </c>
      <c r="V121" s="14">
        <v>8</v>
      </c>
      <c r="W121" s="14">
        <v>1</v>
      </c>
      <c r="X121" s="14">
        <v>0</v>
      </c>
      <c r="Y121" s="106" t="e">
        <f>+SUM(#REF!)</f>
        <v>#REF!</v>
      </c>
    </row>
    <row r="122" spans="2:25" x14ac:dyDescent="0.25">
      <c r="B122" s="7" t="s">
        <v>193</v>
      </c>
      <c r="C122" s="12">
        <v>0</v>
      </c>
      <c r="D122" s="12">
        <v>0</v>
      </c>
      <c r="E122" s="12">
        <v>0</v>
      </c>
      <c r="F122" s="12">
        <v>0</v>
      </c>
      <c r="G122" s="12">
        <v>0</v>
      </c>
      <c r="H122" s="12">
        <v>0</v>
      </c>
      <c r="I122" s="12">
        <v>13</v>
      </c>
      <c r="J122" s="12">
        <v>0</v>
      </c>
      <c r="K122" s="12">
        <v>0</v>
      </c>
      <c r="L122" s="12">
        <v>0</v>
      </c>
      <c r="M122" s="12">
        <v>0</v>
      </c>
      <c r="N122" s="12">
        <v>0</v>
      </c>
      <c r="O122" s="12">
        <v>0</v>
      </c>
      <c r="P122" s="12">
        <v>0</v>
      </c>
      <c r="Q122" s="12">
        <v>0</v>
      </c>
      <c r="R122" s="12">
        <v>6</v>
      </c>
      <c r="S122" s="12">
        <v>0</v>
      </c>
      <c r="T122" s="12">
        <v>0</v>
      </c>
      <c r="U122" s="12">
        <v>0</v>
      </c>
      <c r="V122" s="12">
        <v>0</v>
      </c>
      <c r="W122" s="12">
        <v>2</v>
      </c>
      <c r="X122" s="12">
        <v>0</v>
      </c>
      <c r="Y122" s="106" t="e">
        <f>+SUM(#REF!)</f>
        <v>#REF!</v>
      </c>
    </row>
    <row r="123" spans="2:25" x14ac:dyDescent="0.25">
      <c r="B123" s="8" t="s">
        <v>14</v>
      </c>
      <c r="C123" s="14">
        <v>0</v>
      </c>
      <c r="D123" s="14">
        <v>0</v>
      </c>
      <c r="E123" s="14">
        <v>0</v>
      </c>
      <c r="F123" s="14">
        <v>0</v>
      </c>
      <c r="G123" s="14">
        <v>0</v>
      </c>
      <c r="H123" s="14">
        <v>2</v>
      </c>
      <c r="I123" s="14">
        <v>89</v>
      </c>
      <c r="J123" s="14">
        <v>1</v>
      </c>
      <c r="K123" s="14">
        <v>1</v>
      </c>
      <c r="L123" s="14">
        <v>36</v>
      </c>
      <c r="M123" s="14">
        <v>11</v>
      </c>
      <c r="N123" s="14">
        <v>58</v>
      </c>
      <c r="O123" s="14">
        <v>457</v>
      </c>
      <c r="P123" s="14">
        <v>0</v>
      </c>
      <c r="Q123" s="14">
        <v>512</v>
      </c>
      <c r="R123" s="14">
        <v>1017</v>
      </c>
      <c r="S123" s="14">
        <v>721</v>
      </c>
      <c r="T123" s="14">
        <v>122</v>
      </c>
      <c r="U123" s="14">
        <v>357</v>
      </c>
      <c r="V123" s="14">
        <v>120</v>
      </c>
      <c r="W123" s="14">
        <v>138</v>
      </c>
      <c r="X123" s="14">
        <v>62</v>
      </c>
      <c r="Y123" s="106" t="e">
        <f>+SUM(#REF!)</f>
        <v>#REF!</v>
      </c>
    </row>
    <row r="124" spans="2:25" x14ac:dyDescent="0.25">
      <c r="B124" s="7" t="s">
        <v>13</v>
      </c>
      <c r="C124" s="12">
        <v>12</v>
      </c>
      <c r="D124" s="12">
        <v>27</v>
      </c>
      <c r="E124" s="12">
        <v>0</v>
      </c>
      <c r="F124" s="12">
        <v>103</v>
      </c>
      <c r="G124" s="12">
        <v>1651</v>
      </c>
      <c r="H124" s="12">
        <v>40</v>
      </c>
      <c r="I124" s="12">
        <v>80</v>
      </c>
      <c r="J124" s="12">
        <v>208</v>
      </c>
      <c r="K124" s="12">
        <v>42</v>
      </c>
      <c r="L124" s="12">
        <v>20</v>
      </c>
      <c r="M124" s="12">
        <v>35</v>
      </c>
      <c r="N124" s="12">
        <v>90</v>
      </c>
      <c r="O124" s="12">
        <v>805</v>
      </c>
      <c r="P124" s="12">
        <v>925</v>
      </c>
      <c r="Q124" s="12">
        <v>2037</v>
      </c>
      <c r="R124" s="12">
        <v>437</v>
      </c>
      <c r="S124" s="12">
        <v>2106</v>
      </c>
      <c r="T124" s="12">
        <v>3817</v>
      </c>
      <c r="U124" s="12">
        <v>6156</v>
      </c>
      <c r="V124" s="12">
        <v>5915</v>
      </c>
      <c r="W124" s="12">
        <v>8444</v>
      </c>
      <c r="X124" s="12">
        <v>9867</v>
      </c>
      <c r="Y124" s="106" t="e">
        <f>+SUM(#REF!)</f>
        <v>#REF!</v>
      </c>
    </row>
    <row r="125" spans="2:25" x14ac:dyDescent="0.25">
      <c r="B125" s="8" t="s">
        <v>28</v>
      </c>
      <c r="C125" s="14">
        <v>17</v>
      </c>
      <c r="D125" s="14">
        <v>34</v>
      </c>
      <c r="E125" s="14">
        <v>0</v>
      </c>
      <c r="F125" s="14">
        <v>6</v>
      </c>
      <c r="G125" s="14">
        <v>0</v>
      </c>
      <c r="H125" s="14">
        <v>0</v>
      </c>
      <c r="I125" s="14">
        <v>0</v>
      </c>
      <c r="J125" s="14">
        <v>0</v>
      </c>
      <c r="K125" s="14">
        <v>0</v>
      </c>
      <c r="L125" s="14">
        <v>102</v>
      </c>
      <c r="M125" s="14">
        <v>293</v>
      </c>
      <c r="N125" s="14">
        <v>133</v>
      </c>
      <c r="O125" s="14">
        <v>0</v>
      </c>
      <c r="P125" s="14">
        <v>0</v>
      </c>
      <c r="Q125" s="14">
        <v>0</v>
      </c>
      <c r="R125" s="14">
        <v>0</v>
      </c>
      <c r="S125" s="14">
        <v>0</v>
      </c>
      <c r="T125" s="14">
        <v>1</v>
      </c>
      <c r="U125" s="14">
        <v>0</v>
      </c>
      <c r="V125" s="14">
        <v>0</v>
      </c>
      <c r="W125" s="14">
        <v>0</v>
      </c>
      <c r="X125" s="14">
        <v>0</v>
      </c>
      <c r="Y125" s="106" t="e">
        <f>+SUM(#REF!)</f>
        <v>#REF!</v>
      </c>
    </row>
    <row r="126" spans="2:25" x14ac:dyDescent="0.25">
      <c r="B126" s="7" t="s">
        <v>88</v>
      </c>
      <c r="C126" s="12">
        <v>0</v>
      </c>
      <c r="D126" s="12">
        <v>7</v>
      </c>
      <c r="E126" s="12">
        <v>0</v>
      </c>
      <c r="F126" s="12">
        <v>2</v>
      </c>
      <c r="G126" s="12">
        <v>0</v>
      </c>
      <c r="H126" s="12">
        <v>0</v>
      </c>
      <c r="I126" s="12">
        <v>8</v>
      </c>
      <c r="J126" s="12">
        <v>0</v>
      </c>
      <c r="K126" s="12">
        <v>10</v>
      </c>
      <c r="L126" s="12">
        <v>8</v>
      </c>
      <c r="M126" s="12">
        <v>305</v>
      </c>
      <c r="N126" s="12">
        <v>6</v>
      </c>
      <c r="O126" s="12">
        <v>7</v>
      </c>
      <c r="P126" s="12">
        <v>2</v>
      </c>
      <c r="Q126" s="12">
        <v>158</v>
      </c>
      <c r="R126" s="12">
        <v>190</v>
      </c>
      <c r="S126" s="12">
        <v>223</v>
      </c>
      <c r="T126" s="12">
        <v>3</v>
      </c>
      <c r="U126" s="12">
        <v>314</v>
      </c>
      <c r="V126" s="12">
        <v>117</v>
      </c>
      <c r="W126" s="12">
        <v>337</v>
      </c>
      <c r="X126" s="12">
        <v>567</v>
      </c>
      <c r="Y126" s="106" t="e">
        <f>+SUM(#REF!)</f>
        <v>#REF!</v>
      </c>
    </row>
    <row r="127" spans="2:25" x14ac:dyDescent="0.25">
      <c r="B127" s="8" t="s">
        <v>77</v>
      </c>
      <c r="C127" s="14">
        <v>74</v>
      </c>
      <c r="D127" s="14">
        <v>42</v>
      </c>
      <c r="E127" s="14">
        <v>0</v>
      </c>
      <c r="F127" s="14">
        <v>0</v>
      </c>
      <c r="G127" s="14">
        <v>2</v>
      </c>
      <c r="H127" s="14">
        <v>0</v>
      </c>
      <c r="I127" s="14">
        <v>14</v>
      </c>
      <c r="J127" s="14">
        <v>18</v>
      </c>
      <c r="K127" s="14">
        <v>0</v>
      </c>
      <c r="L127" s="14">
        <v>149</v>
      </c>
      <c r="M127" s="14">
        <v>13</v>
      </c>
      <c r="N127" s="14">
        <v>17</v>
      </c>
      <c r="O127" s="14">
        <v>19</v>
      </c>
      <c r="P127" s="14">
        <v>41</v>
      </c>
      <c r="Q127" s="14">
        <v>13</v>
      </c>
      <c r="R127" s="14">
        <v>2</v>
      </c>
      <c r="S127" s="14">
        <v>8</v>
      </c>
      <c r="T127" s="14">
        <v>178</v>
      </c>
      <c r="U127" s="14">
        <v>11</v>
      </c>
      <c r="V127" s="14">
        <v>176</v>
      </c>
      <c r="W127" s="14">
        <v>15</v>
      </c>
      <c r="X127" s="14">
        <v>73</v>
      </c>
      <c r="Y127" s="106" t="e">
        <f>+SUM(#REF!)</f>
        <v>#REF!</v>
      </c>
    </row>
    <row r="128" spans="2:25" x14ac:dyDescent="0.25">
      <c r="B128" s="7" t="s">
        <v>56</v>
      </c>
      <c r="C128" s="12">
        <v>668</v>
      </c>
      <c r="D128" s="12">
        <v>446</v>
      </c>
      <c r="E128" s="12">
        <v>314</v>
      </c>
      <c r="F128" s="12">
        <v>2</v>
      </c>
      <c r="G128" s="12">
        <v>0</v>
      </c>
      <c r="H128" s="12">
        <v>0</v>
      </c>
      <c r="I128" s="12">
        <v>4</v>
      </c>
      <c r="J128" s="12">
        <v>0</v>
      </c>
      <c r="K128" s="12">
        <v>2</v>
      </c>
      <c r="L128" s="12">
        <v>0</v>
      </c>
      <c r="M128" s="12">
        <v>0</v>
      </c>
      <c r="N128" s="12">
        <v>0</v>
      </c>
      <c r="O128" s="12">
        <v>5</v>
      </c>
      <c r="P128" s="12">
        <v>5</v>
      </c>
      <c r="Q128" s="12">
        <v>35</v>
      </c>
      <c r="R128" s="12">
        <v>314</v>
      </c>
      <c r="S128" s="12">
        <v>225</v>
      </c>
      <c r="T128" s="12">
        <v>34</v>
      </c>
      <c r="U128" s="12">
        <v>66</v>
      </c>
      <c r="V128" s="12">
        <v>31</v>
      </c>
      <c r="W128" s="12">
        <v>0</v>
      </c>
      <c r="X128" s="12">
        <v>0</v>
      </c>
      <c r="Y128" s="106" t="e">
        <f>+SUM(#REF!)</f>
        <v>#REF!</v>
      </c>
    </row>
    <row r="129" spans="2:25" x14ac:dyDescent="0.25">
      <c r="B129" s="8" t="s">
        <v>21</v>
      </c>
      <c r="C129" s="14">
        <v>1956</v>
      </c>
      <c r="D129" s="14">
        <v>3466</v>
      </c>
      <c r="E129" s="14">
        <v>2177</v>
      </c>
      <c r="F129" s="14">
        <v>2096</v>
      </c>
      <c r="G129" s="14">
        <v>2136</v>
      </c>
      <c r="H129" s="14">
        <v>1600</v>
      </c>
      <c r="I129" s="14">
        <v>1749</v>
      </c>
      <c r="J129" s="14">
        <v>2430</v>
      </c>
      <c r="K129" s="14">
        <v>3404</v>
      </c>
      <c r="L129" s="14">
        <v>2390</v>
      </c>
      <c r="M129" s="14">
        <v>2215</v>
      </c>
      <c r="N129" s="14">
        <v>1706</v>
      </c>
      <c r="O129" s="14">
        <v>1957</v>
      </c>
      <c r="P129" s="14">
        <v>6973</v>
      </c>
      <c r="Q129" s="14">
        <v>1667</v>
      </c>
      <c r="R129" s="14">
        <v>1198</v>
      </c>
      <c r="S129" s="14">
        <v>4222</v>
      </c>
      <c r="T129" s="14">
        <v>4269</v>
      </c>
      <c r="U129" s="14">
        <v>5045</v>
      </c>
      <c r="V129" s="14">
        <v>8416</v>
      </c>
      <c r="W129" s="14">
        <v>5690</v>
      </c>
      <c r="X129" s="14">
        <v>3884</v>
      </c>
      <c r="Y129" s="106" t="e">
        <f>+SUM(#REF!)</f>
        <v>#REF!</v>
      </c>
    </row>
    <row r="130" spans="2:25" x14ac:dyDescent="0.25">
      <c r="B130" s="7" t="s">
        <v>70</v>
      </c>
      <c r="C130" s="12">
        <v>0</v>
      </c>
      <c r="D130" s="12">
        <v>0</v>
      </c>
      <c r="E130" s="12">
        <v>0</v>
      </c>
      <c r="F130" s="12">
        <v>12</v>
      </c>
      <c r="G130" s="12">
        <v>48</v>
      </c>
      <c r="H130" s="12">
        <v>486</v>
      </c>
      <c r="I130" s="12">
        <v>476</v>
      </c>
      <c r="J130" s="12">
        <v>41</v>
      </c>
      <c r="K130" s="12">
        <v>273</v>
      </c>
      <c r="L130" s="12">
        <v>225</v>
      </c>
      <c r="M130" s="12">
        <v>57</v>
      </c>
      <c r="N130" s="12">
        <v>17</v>
      </c>
      <c r="O130" s="12">
        <v>41</v>
      </c>
      <c r="P130" s="12">
        <v>143</v>
      </c>
      <c r="Q130" s="12">
        <v>57</v>
      </c>
      <c r="R130" s="12">
        <v>62</v>
      </c>
      <c r="S130" s="12">
        <v>161</v>
      </c>
      <c r="T130" s="12">
        <v>276</v>
      </c>
      <c r="U130" s="12">
        <v>192</v>
      </c>
      <c r="V130" s="12">
        <v>32</v>
      </c>
      <c r="W130" s="12">
        <v>152</v>
      </c>
      <c r="X130" s="12">
        <v>66</v>
      </c>
      <c r="Y130" s="106" t="e">
        <f>+SUM(#REF!)</f>
        <v>#REF!</v>
      </c>
    </row>
    <row r="131" spans="2:25" x14ac:dyDescent="0.25">
      <c r="B131" s="8" t="s">
        <v>85</v>
      </c>
      <c r="C131" s="13">
        <v>0</v>
      </c>
      <c r="D131" s="13">
        <v>0</v>
      </c>
      <c r="E131" s="13">
        <v>0</v>
      </c>
      <c r="F131" s="14">
        <v>6</v>
      </c>
      <c r="G131" s="14">
        <v>1</v>
      </c>
      <c r="H131" s="14">
        <v>21</v>
      </c>
      <c r="I131" s="14">
        <v>6</v>
      </c>
      <c r="J131" s="14">
        <v>1</v>
      </c>
      <c r="K131" s="14">
        <v>317</v>
      </c>
      <c r="L131" s="14">
        <v>1339</v>
      </c>
      <c r="M131" s="14">
        <v>3</v>
      </c>
      <c r="N131" s="14">
        <v>14</v>
      </c>
      <c r="O131" s="14">
        <v>73</v>
      </c>
      <c r="P131" s="14">
        <v>19</v>
      </c>
      <c r="Q131" s="14">
        <v>153</v>
      </c>
      <c r="R131" s="14">
        <v>69</v>
      </c>
      <c r="S131" s="14">
        <v>325</v>
      </c>
      <c r="T131" s="14">
        <v>36</v>
      </c>
      <c r="U131" s="14">
        <v>192</v>
      </c>
      <c r="V131" s="14">
        <v>325</v>
      </c>
      <c r="W131" s="14">
        <v>125</v>
      </c>
      <c r="X131" s="14">
        <v>71</v>
      </c>
      <c r="Y131" s="106" t="e">
        <f>+SUM(#REF!)</f>
        <v>#REF!</v>
      </c>
    </row>
    <row r="132" spans="2:25" x14ac:dyDescent="0.25">
      <c r="B132" s="7" t="s">
        <v>95</v>
      </c>
      <c r="C132" s="12">
        <v>5025</v>
      </c>
      <c r="D132" s="12">
        <v>4821</v>
      </c>
      <c r="E132" s="12">
        <v>2709</v>
      </c>
      <c r="F132" s="12">
        <v>2195</v>
      </c>
      <c r="G132" s="12">
        <v>1605</v>
      </c>
      <c r="H132" s="12">
        <v>1202</v>
      </c>
      <c r="I132" s="12">
        <v>882</v>
      </c>
      <c r="J132" s="12">
        <v>575</v>
      </c>
      <c r="K132" s="12">
        <v>659</v>
      </c>
      <c r="L132" s="12">
        <v>881</v>
      </c>
      <c r="M132" s="12">
        <v>816</v>
      </c>
      <c r="N132" s="12">
        <v>720</v>
      </c>
      <c r="O132" s="12">
        <v>973</v>
      </c>
      <c r="P132" s="12">
        <v>994</v>
      </c>
      <c r="Q132" s="12">
        <v>883</v>
      </c>
      <c r="R132" s="12">
        <v>1075</v>
      </c>
      <c r="S132" s="12">
        <v>927</v>
      </c>
      <c r="T132" s="12">
        <v>1186</v>
      </c>
      <c r="U132" s="12">
        <v>1041</v>
      </c>
      <c r="V132" s="12">
        <v>769</v>
      </c>
      <c r="W132" s="12">
        <v>451</v>
      </c>
      <c r="X132" s="12">
        <v>359</v>
      </c>
      <c r="Y132" s="106" t="e">
        <f>+SUM(#REF!)</f>
        <v>#REF!</v>
      </c>
    </row>
    <row r="133" spans="2:25" x14ac:dyDescent="0.25">
      <c r="B133" s="8" t="s">
        <v>67</v>
      </c>
      <c r="C133" s="13">
        <v>0</v>
      </c>
      <c r="D133" s="13">
        <v>0</v>
      </c>
      <c r="E133" s="13">
        <v>0</v>
      </c>
      <c r="F133" s="13">
        <v>0</v>
      </c>
      <c r="G133" s="13">
        <v>0</v>
      </c>
      <c r="H133" s="13">
        <v>0</v>
      </c>
      <c r="I133" s="13">
        <v>0</v>
      </c>
      <c r="J133" s="13">
        <v>0</v>
      </c>
      <c r="K133" s="14">
        <v>78</v>
      </c>
      <c r="L133" s="14">
        <v>0</v>
      </c>
      <c r="M133" s="14">
        <v>1</v>
      </c>
      <c r="N133" s="14">
        <v>8</v>
      </c>
      <c r="O133" s="14">
        <v>0</v>
      </c>
      <c r="P133" s="14">
        <v>0</v>
      </c>
      <c r="Q133" s="14">
        <v>1</v>
      </c>
      <c r="R133" s="14">
        <v>1</v>
      </c>
      <c r="S133" s="14">
        <v>6</v>
      </c>
      <c r="T133" s="14">
        <v>8</v>
      </c>
      <c r="U133" s="14">
        <v>426</v>
      </c>
      <c r="V133" s="14">
        <v>41</v>
      </c>
      <c r="W133" s="14">
        <v>101</v>
      </c>
      <c r="X133" s="14">
        <v>15</v>
      </c>
      <c r="Y133" s="106" t="e">
        <f>+SUM(#REF!)</f>
        <v>#REF!</v>
      </c>
    </row>
    <row r="134" spans="2:25" x14ac:dyDescent="0.25">
      <c r="B134" s="7" t="s">
        <v>59</v>
      </c>
      <c r="C134" s="12">
        <v>5</v>
      </c>
      <c r="D134" s="12">
        <v>12</v>
      </c>
      <c r="E134" s="12">
        <v>0</v>
      </c>
      <c r="F134" s="12">
        <v>1</v>
      </c>
      <c r="G134" s="12">
        <v>0</v>
      </c>
      <c r="H134" s="12">
        <v>1</v>
      </c>
      <c r="I134" s="12">
        <v>3</v>
      </c>
      <c r="J134" s="12">
        <v>26</v>
      </c>
      <c r="K134" s="12">
        <v>81</v>
      </c>
      <c r="L134" s="12">
        <v>323</v>
      </c>
      <c r="M134" s="12">
        <v>215</v>
      </c>
      <c r="N134" s="12">
        <v>291</v>
      </c>
      <c r="O134" s="12">
        <v>256</v>
      </c>
      <c r="P134" s="12">
        <v>319</v>
      </c>
      <c r="Q134" s="12">
        <v>208</v>
      </c>
      <c r="R134" s="12">
        <v>192</v>
      </c>
      <c r="S134" s="12">
        <v>124</v>
      </c>
      <c r="T134" s="12">
        <v>103</v>
      </c>
      <c r="U134" s="12">
        <v>99</v>
      </c>
      <c r="V134" s="12">
        <v>42</v>
      </c>
      <c r="W134" s="12">
        <v>64</v>
      </c>
      <c r="X134" s="12">
        <v>58</v>
      </c>
      <c r="Y134" s="106" t="e">
        <f>+SUM(#REF!)</f>
        <v>#REF!</v>
      </c>
    </row>
    <row r="135" spans="2:25" x14ac:dyDescent="0.25">
      <c r="B135" s="8" t="s">
        <v>9</v>
      </c>
      <c r="C135" s="14">
        <v>75</v>
      </c>
      <c r="D135" s="14">
        <v>4</v>
      </c>
      <c r="E135" s="14">
        <v>1</v>
      </c>
      <c r="F135" s="14">
        <v>2</v>
      </c>
      <c r="G135" s="14">
        <v>0</v>
      </c>
      <c r="H135" s="14">
        <v>20</v>
      </c>
      <c r="I135" s="14">
        <v>23</v>
      </c>
      <c r="J135" s="14">
        <v>2</v>
      </c>
      <c r="K135" s="14">
        <v>9</v>
      </c>
      <c r="L135" s="14">
        <v>3</v>
      </c>
      <c r="M135" s="14">
        <v>7</v>
      </c>
      <c r="N135" s="14">
        <v>74</v>
      </c>
      <c r="O135" s="14">
        <v>24</v>
      </c>
      <c r="P135" s="14">
        <v>15</v>
      </c>
      <c r="Q135" s="14">
        <v>27</v>
      </c>
      <c r="R135" s="14">
        <v>45</v>
      </c>
      <c r="S135" s="14">
        <v>3</v>
      </c>
      <c r="T135" s="14">
        <v>17</v>
      </c>
      <c r="U135" s="14">
        <v>28</v>
      </c>
      <c r="V135" s="14">
        <v>10</v>
      </c>
      <c r="W135" s="14">
        <v>44</v>
      </c>
      <c r="X135" s="14">
        <v>0</v>
      </c>
      <c r="Y135" s="106" t="e">
        <f>+SUM(#REF!)</f>
        <v>#REF!</v>
      </c>
    </row>
    <row r="136" spans="2:25" x14ac:dyDescent="0.25">
      <c r="B136" s="7" t="s">
        <v>154</v>
      </c>
      <c r="C136" s="12">
        <v>0</v>
      </c>
      <c r="D136" s="12">
        <v>0</v>
      </c>
      <c r="E136" s="12">
        <v>0</v>
      </c>
      <c r="F136" s="12">
        <v>0</v>
      </c>
      <c r="G136" s="12">
        <v>1</v>
      </c>
      <c r="H136" s="12">
        <v>0</v>
      </c>
      <c r="I136" s="12">
        <v>2</v>
      </c>
      <c r="J136" s="12">
        <v>0</v>
      </c>
      <c r="K136" s="12">
        <v>0</v>
      </c>
      <c r="L136" s="12">
        <v>7</v>
      </c>
      <c r="M136" s="12">
        <v>2</v>
      </c>
      <c r="N136" s="12">
        <v>0</v>
      </c>
      <c r="O136" s="12">
        <v>0</v>
      </c>
      <c r="P136" s="12">
        <v>0</v>
      </c>
      <c r="Q136" s="12">
        <v>0</v>
      </c>
      <c r="R136" s="12">
        <v>0</v>
      </c>
      <c r="S136" s="12">
        <v>0</v>
      </c>
      <c r="T136" s="12">
        <v>0</v>
      </c>
      <c r="U136" s="12">
        <v>0</v>
      </c>
      <c r="V136" s="12">
        <v>0</v>
      </c>
      <c r="W136" s="12">
        <v>0</v>
      </c>
      <c r="X136" s="12">
        <v>0</v>
      </c>
      <c r="Y136" s="106" t="e">
        <f>+SUM(#REF!)</f>
        <v>#REF!</v>
      </c>
    </row>
    <row r="137" spans="2:25" x14ac:dyDescent="0.25">
      <c r="B137" s="8" t="s">
        <v>101</v>
      </c>
      <c r="C137" s="14">
        <v>20</v>
      </c>
      <c r="D137" s="14">
        <v>0</v>
      </c>
      <c r="E137" s="14">
        <v>0</v>
      </c>
      <c r="F137" s="14">
        <v>0</v>
      </c>
      <c r="G137" s="14">
        <v>0</v>
      </c>
      <c r="H137" s="14">
        <v>0</v>
      </c>
      <c r="I137" s="14">
        <v>6</v>
      </c>
      <c r="J137" s="14">
        <v>1</v>
      </c>
      <c r="K137" s="14">
        <v>0</v>
      </c>
      <c r="L137" s="14">
        <v>0</v>
      </c>
      <c r="M137" s="14">
        <v>0</v>
      </c>
      <c r="N137" s="14">
        <v>0</v>
      </c>
      <c r="O137" s="14">
        <v>0</v>
      </c>
      <c r="P137" s="14">
        <v>74</v>
      </c>
      <c r="Q137" s="14">
        <v>135</v>
      </c>
      <c r="R137" s="14">
        <v>153</v>
      </c>
      <c r="S137" s="14">
        <v>184</v>
      </c>
      <c r="T137" s="14">
        <v>519</v>
      </c>
      <c r="U137" s="14">
        <v>58</v>
      </c>
      <c r="V137" s="14">
        <v>67</v>
      </c>
      <c r="W137" s="14">
        <v>27</v>
      </c>
      <c r="X137" s="14">
        <v>52</v>
      </c>
      <c r="Y137" s="106" t="e">
        <f>+SUM(#REF!)</f>
        <v>#REF!</v>
      </c>
    </row>
    <row r="138" spans="2:25" x14ac:dyDescent="0.25">
      <c r="B138" s="7" t="s">
        <v>66</v>
      </c>
      <c r="C138" s="12">
        <v>0</v>
      </c>
      <c r="D138" s="12">
        <v>0</v>
      </c>
      <c r="E138" s="12">
        <v>101</v>
      </c>
      <c r="F138" s="12">
        <v>0</v>
      </c>
      <c r="G138" s="12">
        <v>0</v>
      </c>
      <c r="H138" s="12">
        <v>3</v>
      </c>
      <c r="I138" s="12">
        <v>0</v>
      </c>
      <c r="J138" s="12">
        <v>0</v>
      </c>
      <c r="K138" s="12">
        <v>0</v>
      </c>
      <c r="L138" s="12">
        <v>0</v>
      </c>
      <c r="M138" s="12">
        <v>0</v>
      </c>
      <c r="N138" s="12">
        <v>0</v>
      </c>
      <c r="O138" s="12">
        <v>0</v>
      </c>
      <c r="P138" s="12">
        <v>0</v>
      </c>
      <c r="Q138" s="12">
        <v>0</v>
      </c>
      <c r="R138" s="12">
        <v>0</v>
      </c>
      <c r="S138" s="12">
        <v>0</v>
      </c>
      <c r="T138" s="12">
        <v>0</v>
      </c>
      <c r="U138" s="12">
        <v>0</v>
      </c>
      <c r="V138" s="12">
        <v>0</v>
      </c>
      <c r="W138" s="12">
        <v>0</v>
      </c>
      <c r="X138" s="12">
        <v>0</v>
      </c>
      <c r="Y138" s="106" t="e">
        <f>+SUM(#REF!)</f>
        <v>#REF!</v>
      </c>
    </row>
    <row r="139" spans="2:25" x14ac:dyDescent="0.25">
      <c r="B139" s="8" t="s">
        <v>97</v>
      </c>
      <c r="C139" s="14">
        <v>2216</v>
      </c>
      <c r="D139" s="14">
        <v>1398</v>
      </c>
      <c r="E139" s="14">
        <v>1042</v>
      </c>
      <c r="F139" s="14">
        <v>1162</v>
      </c>
      <c r="G139" s="14">
        <v>525</v>
      </c>
      <c r="H139" s="14">
        <v>419</v>
      </c>
      <c r="I139" s="14">
        <v>361</v>
      </c>
      <c r="J139" s="14">
        <v>385</v>
      </c>
      <c r="K139" s="14">
        <v>339</v>
      </c>
      <c r="L139" s="14">
        <v>332</v>
      </c>
      <c r="M139" s="14">
        <v>224</v>
      </c>
      <c r="N139" s="14">
        <v>208</v>
      </c>
      <c r="O139" s="14">
        <v>205</v>
      </c>
      <c r="P139" s="14">
        <v>182</v>
      </c>
      <c r="Q139" s="14">
        <v>507</v>
      </c>
      <c r="R139" s="14">
        <v>235</v>
      </c>
      <c r="S139" s="14">
        <v>11</v>
      </c>
      <c r="T139" s="14">
        <v>122</v>
      </c>
      <c r="U139" s="14">
        <v>104</v>
      </c>
      <c r="V139" s="14">
        <v>68</v>
      </c>
      <c r="W139" s="14">
        <v>59</v>
      </c>
      <c r="X139" s="14">
        <v>71</v>
      </c>
      <c r="Y139" s="106" t="e">
        <f>+SUM(#REF!)</f>
        <v>#REF!</v>
      </c>
    </row>
    <row r="140" spans="2:25" x14ac:dyDescent="0.25">
      <c r="B140" s="7" t="s">
        <v>26</v>
      </c>
      <c r="C140" s="12">
        <v>0</v>
      </c>
      <c r="D140" s="12">
        <v>0</v>
      </c>
      <c r="E140" s="12">
        <v>0</v>
      </c>
      <c r="F140" s="12">
        <v>0</v>
      </c>
      <c r="G140" s="12">
        <v>0</v>
      </c>
      <c r="H140" s="12">
        <v>0</v>
      </c>
      <c r="I140" s="12">
        <v>0</v>
      </c>
      <c r="J140" s="12">
        <v>37</v>
      </c>
      <c r="K140" s="12">
        <v>0</v>
      </c>
      <c r="L140" s="12">
        <v>0</v>
      </c>
      <c r="M140" s="12">
        <v>0</v>
      </c>
      <c r="N140" s="12">
        <v>0</v>
      </c>
      <c r="O140" s="12">
        <v>0</v>
      </c>
      <c r="P140" s="12">
        <v>15</v>
      </c>
      <c r="Q140" s="12">
        <v>0</v>
      </c>
      <c r="R140" s="12">
        <v>0</v>
      </c>
      <c r="S140" s="12">
        <v>0</v>
      </c>
      <c r="T140" s="12">
        <v>0</v>
      </c>
      <c r="U140" s="12">
        <v>18</v>
      </c>
      <c r="V140" s="12">
        <v>17</v>
      </c>
      <c r="W140" s="12">
        <v>0</v>
      </c>
      <c r="X140" s="12">
        <v>0</v>
      </c>
      <c r="Y140" s="106" t="e">
        <f>+SUM(#REF!)</f>
        <v>#REF!</v>
      </c>
    </row>
    <row r="141" spans="2:25" x14ac:dyDescent="0.25">
      <c r="B141" s="8" t="s">
        <v>54</v>
      </c>
      <c r="C141" s="14">
        <v>5</v>
      </c>
      <c r="D141" s="14">
        <v>9</v>
      </c>
      <c r="E141" s="14">
        <v>11</v>
      </c>
      <c r="F141" s="14">
        <v>1</v>
      </c>
      <c r="G141" s="14">
        <v>2</v>
      </c>
      <c r="H141" s="14">
        <v>19</v>
      </c>
      <c r="I141" s="14">
        <v>7</v>
      </c>
      <c r="J141" s="14">
        <v>9</v>
      </c>
      <c r="K141" s="14">
        <v>10</v>
      </c>
      <c r="L141" s="14">
        <v>8</v>
      </c>
      <c r="M141" s="14">
        <v>12</v>
      </c>
      <c r="N141" s="14">
        <v>6</v>
      </c>
      <c r="O141" s="14">
        <v>46</v>
      </c>
      <c r="P141" s="14">
        <v>31</v>
      </c>
      <c r="Q141" s="14">
        <v>32</v>
      </c>
      <c r="R141" s="14">
        <v>29</v>
      </c>
      <c r="S141" s="14">
        <v>56</v>
      </c>
      <c r="T141" s="14">
        <v>0</v>
      </c>
      <c r="U141" s="14">
        <v>13</v>
      </c>
      <c r="V141" s="14">
        <v>4</v>
      </c>
      <c r="W141" s="14">
        <v>18</v>
      </c>
      <c r="X141" s="14">
        <v>64</v>
      </c>
      <c r="Y141" s="106" t="e">
        <f>+SUM(#REF!)</f>
        <v>#REF!</v>
      </c>
    </row>
    <row r="142" spans="2:25" x14ac:dyDescent="0.25">
      <c r="B142" s="7" t="s">
        <v>29</v>
      </c>
      <c r="C142" s="12">
        <v>17</v>
      </c>
      <c r="D142" s="12">
        <v>34</v>
      </c>
      <c r="E142" s="12">
        <v>0</v>
      </c>
      <c r="F142" s="12">
        <v>6</v>
      </c>
      <c r="G142" s="12">
        <v>0</v>
      </c>
      <c r="H142" s="12">
        <v>0</v>
      </c>
      <c r="I142" s="12">
        <v>0</v>
      </c>
      <c r="J142" s="12">
        <v>0</v>
      </c>
      <c r="K142" s="12">
        <v>0</v>
      </c>
      <c r="L142" s="12">
        <v>102</v>
      </c>
      <c r="M142" s="12">
        <v>293</v>
      </c>
      <c r="N142" s="12">
        <v>133</v>
      </c>
      <c r="O142" s="12"/>
      <c r="P142" s="12"/>
      <c r="Q142" s="12"/>
      <c r="R142" s="12"/>
      <c r="S142" s="12"/>
      <c r="T142" s="12"/>
      <c r="U142" s="12"/>
      <c r="V142" s="12"/>
      <c r="W142" s="12"/>
      <c r="X142" s="12"/>
      <c r="Y142" s="106" t="e">
        <f>+SUM(#REF!)</f>
        <v>#REF!</v>
      </c>
    </row>
    <row r="143" spans="2:25" x14ac:dyDescent="0.25">
      <c r="B143" s="8" t="s">
        <v>170</v>
      </c>
      <c r="C143" s="14">
        <v>0</v>
      </c>
      <c r="D143" s="14">
        <v>0</v>
      </c>
      <c r="E143" s="14">
        <v>0</v>
      </c>
      <c r="F143" s="14">
        <v>0</v>
      </c>
      <c r="G143" s="14">
        <v>0</v>
      </c>
      <c r="H143" s="14">
        <v>0</v>
      </c>
      <c r="I143" s="14">
        <v>0</v>
      </c>
      <c r="J143" s="14">
        <v>0</v>
      </c>
      <c r="K143" s="14">
        <v>0</v>
      </c>
      <c r="L143" s="14">
        <v>57</v>
      </c>
      <c r="M143" s="14">
        <v>0</v>
      </c>
      <c r="N143" s="14">
        <v>0</v>
      </c>
      <c r="O143" s="14">
        <v>0</v>
      </c>
      <c r="P143" s="14">
        <v>0</v>
      </c>
      <c r="Q143" s="14">
        <v>0</v>
      </c>
      <c r="R143" s="14">
        <v>0</v>
      </c>
      <c r="S143" s="14">
        <v>0</v>
      </c>
      <c r="T143" s="14">
        <v>0</v>
      </c>
      <c r="U143" s="14">
        <v>0</v>
      </c>
      <c r="V143" s="14">
        <v>0</v>
      </c>
      <c r="W143" s="14">
        <v>0</v>
      </c>
      <c r="X143" s="14">
        <v>0</v>
      </c>
    </row>
    <row r="148" spans="2:17" ht="42" customHeight="1" x14ac:dyDescent="0.45">
      <c r="B148" s="157" t="s">
        <v>209</v>
      </c>
      <c r="C148" s="157"/>
      <c r="D148" s="157"/>
      <c r="E148" s="157"/>
      <c r="F148" s="157"/>
      <c r="G148" s="30"/>
      <c r="H148" s="30"/>
      <c r="I148" s="30"/>
      <c r="J148" s="30"/>
      <c r="K148" s="30"/>
      <c r="L148" s="30"/>
      <c r="M148" s="30"/>
      <c r="N148" s="30"/>
      <c r="O148" s="30"/>
      <c r="P148" s="30"/>
      <c r="Q148" s="30"/>
    </row>
    <row r="149" spans="2:17" x14ac:dyDescent="0.25">
      <c r="B149" s="3" t="s">
        <v>210</v>
      </c>
    </row>
    <row r="150" spans="2:17" x14ac:dyDescent="0.25">
      <c r="B150" t="s">
        <v>203</v>
      </c>
    </row>
    <row r="151" spans="2:17" x14ac:dyDescent="0.25">
      <c r="H151" s="29" t="s">
        <v>211</v>
      </c>
    </row>
  </sheetData>
  <mergeCells count="2">
    <mergeCell ref="F2:U2"/>
    <mergeCell ref="B148:F148"/>
  </mergeCells>
  <conditionalFormatting sqref="C6:X143">
    <cfRule type="cellIs" dxfId="62" priority="2" operator="lessThan">
      <formula>0</formula>
    </cfRule>
  </conditionalFormatting>
  <pageMargins left="0.7" right="0.7" top="0.75" bottom="0.75" header="0.3" footer="0.3"/>
  <pageSetup paperSize="9" orientation="portrait" r:id="rId1"/>
  <ignoredErrors>
    <ignoredError sqref="Y5:Y6 Y7:Y142"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F151"/>
  <sheetViews>
    <sheetView showGridLines="0" zoomScale="84" zoomScaleNormal="100" workbookViewId="0">
      <selection activeCell="C2" sqref="C2:D2"/>
    </sheetView>
  </sheetViews>
  <sheetFormatPr baseColWidth="10" defaultRowHeight="15.75" x14ac:dyDescent="0.25"/>
  <cols>
    <col min="1" max="1" width="8.140625" customWidth="1"/>
    <col min="2" max="2" width="56.28515625" style="2" bestFit="1" customWidth="1"/>
    <col min="3" max="11" width="10.7109375" style="2" bestFit="1" customWidth="1"/>
    <col min="12" max="14" width="11.42578125" style="2"/>
    <col min="15" max="22" width="12.7109375" style="2" bestFit="1" customWidth="1"/>
    <col min="23" max="24" width="11.42578125" style="2"/>
    <col min="25" max="25" width="6.140625" style="105" customWidth="1"/>
    <col min="26" max="26" width="42.5703125" style="135" customWidth="1"/>
    <col min="27" max="27" width="18.85546875" style="135" customWidth="1"/>
    <col min="28" max="48" width="6.140625" style="135" customWidth="1"/>
    <col min="49" max="58" width="11.42578125" style="135"/>
  </cols>
  <sheetData>
    <row r="2" spans="2:27" ht="69.75" customHeight="1" x14ac:dyDescent="0.45">
      <c r="B2" s="29" t="s">
        <v>207</v>
      </c>
      <c r="C2" s="158"/>
      <c r="D2" s="158"/>
      <c r="E2" s="31"/>
      <c r="F2" s="159" t="s">
        <v>197</v>
      </c>
      <c r="G2" s="159"/>
      <c r="H2" s="159"/>
      <c r="I2" s="159"/>
      <c r="J2" s="159"/>
      <c r="K2" s="159"/>
      <c r="L2" s="159"/>
      <c r="M2" s="159"/>
      <c r="N2" s="159"/>
      <c r="O2" s="159"/>
      <c r="P2" s="159"/>
      <c r="Q2" s="159"/>
      <c r="R2" s="159"/>
      <c r="S2" s="159"/>
      <c r="T2" s="159"/>
      <c r="U2" s="159"/>
      <c r="V2" s="31"/>
      <c r="W2" s="31"/>
      <c r="Z2" s="152" t="s">
        <v>218</v>
      </c>
      <c r="AA2" s="153" t="s">
        <v>217</v>
      </c>
    </row>
    <row r="3" spans="2:27" x14ac:dyDescent="0.25">
      <c r="Z3" s="142" t="s">
        <v>186</v>
      </c>
      <c r="AA3" s="138">
        <v>1767899</v>
      </c>
    </row>
    <row r="4" spans="2:27" ht="15" x14ac:dyDescent="0.25">
      <c r="B4"/>
      <c r="C4" s="17">
        <v>1995</v>
      </c>
      <c r="D4" s="17">
        <v>1996</v>
      </c>
      <c r="E4" s="17">
        <v>1997</v>
      </c>
      <c r="F4" s="17">
        <v>1998</v>
      </c>
      <c r="G4" s="17">
        <v>1999</v>
      </c>
      <c r="H4" s="17">
        <v>2000</v>
      </c>
      <c r="I4" s="17">
        <v>2001</v>
      </c>
      <c r="J4" s="17">
        <v>2002</v>
      </c>
      <c r="K4" s="17">
        <v>2003</v>
      </c>
      <c r="L4" s="17">
        <v>2004</v>
      </c>
      <c r="M4" s="17">
        <v>2005</v>
      </c>
      <c r="N4" s="17">
        <v>2006</v>
      </c>
      <c r="O4" s="17">
        <v>2007</v>
      </c>
      <c r="P4" s="17">
        <v>2008</v>
      </c>
      <c r="Q4" s="17">
        <v>2009</v>
      </c>
      <c r="R4" s="17">
        <v>2010</v>
      </c>
      <c r="S4" s="17">
        <v>2011</v>
      </c>
      <c r="T4" s="17">
        <v>2012</v>
      </c>
      <c r="U4" s="17">
        <v>2013</v>
      </c>
      <c r="V4" s="17">
        <v>2014</v>
      </c>
      <c r="W4" s="17">
        <v>2015</v>
      </c>
      <c r="X4" s="17">
        <v>2016</v>
      </c>
      <c r="Y4" s="105" t="s">
        <v>216</v>
      </c>
      <c r="Z4" s="142" t="s">
        <v>43</v>
      </c>
      <c r="AA4" s="138">
        <v>1554437</v>
      </c>
    </row>
    <row r="5" spans="2:27" ht="15" x14ac:dyDescent="0.25">
      <c r="B5" s="18" t="s">
        <v>198</v>
      </c>
      <c r="C5" s="19">
        <v>758860</v>
      </c>
      <c r="D5" s="19">
        <v>775917</v>
      </c>
      <c r="E5" s="19">
        <v>758790</v>
      </c>
      <c r="F5" s="19">
        <v>779309</v>
      </c>
      <c r="G5" s="19">
        <v>496212</v>
      </c>
      <c r="H5" s="19">
        <v>488850</v>
      </c>
      <c r="I5" s="19">
        <v>560090</v>
      </c>
      <c r="J5" s="19">
        <v>508304</v>
      </c>
      <c r="K5" s="19">
        <v>611672</v>
      </c>
      <c r="L5" s="19">
        <v>686601</v>
      </c>
      <c r="M5" s="19">
        <v>773661</v>
      </c>
      <c r="N5" s="19">
        <v>933215</v>
      </c>
      <c r="O5" s="19">
        <v>1204874</v>
      </c>
      <c r="P5" s="19">
        <v>1557401</v>
      </c>
      <c r="Q5" s="19">
        <v>1338394</v>
      </c>
      <c r="R5" s="19">
        <v>1657634</v>
      </c>
      <c r="S5" s="19">
        <v>2215150</v>
      </c>
      <c r="T5" s="19">
        <v>2239577</v>
      </c>
      <c r="U5" s="19">
        <v>2206909</v>
      </c>
      <c r="V5" s="19">
        <v>2530978</v>
      </c>
      <c r="W5" s="20">
        <v>0</v>
      </c>
      <c r="X5" s="20">
        <v>0</v>
      </c>
      <c r="Y5" s="106" t="e">
        <f>+SUM(#REF!)</f>
        <v>#REF!</v>
      </c>
      <c r="Z5" s="142" t="s">
        <v>92</v>
      </c>
      <c r="AA5" s="138">
        <v>1476514</v>
      </c>
    </row>
    <row r="6" spans="2:27" ht="15" x14ac:dyDescent="0.25">
      <c r="B6" s="21" t="s">
        <v>174</v>
      </c>
      <c r="C6" s="22">
        <v>408</v>
      </c>
      <c r="D6" s="22">
        <v>1697</v>
      </c>
      <c r="E6" s="22">
        <v>2462</v>
      </c>
      <c r="F6" s="22">
        <v>3093</v>
      </c>
      <c r="G6" s="22">
        <v>1779</v>
      </c>
      <c r="H6" s="22">
        <v>985</v>
      </c>
      <c r="I6" s="22">
        <v>1299</v>
      </c>
      <c r="J6" s="22">
        <v>2149</v>
      </c>
      <c r="K6" s="22">
        <v>1976</v>
      </c>
      <c r="L6" s="22">
        <v>2737</v>
      </c>
      <c r="M6" s="22">
        <v>1892</v>
      </c>
      <c r="N6" s="22">
        <v>1083</v>
      </c>
      <c r="O6" s="22">
        <v>1820</v>
      </c>
      <c r="P6" s="22">
        <v>3343</v>
      </c>
      <c r="Q6" s="22">
        <v>1775</v>
      </c>
      <c r="R6" s="22">
        <v>2352</v>
      </c>
      <c r="S6" s="22">
        <v>2163</v>
      </c>
      <c r="T6" s="22">
        <v>2882</v>
      </c>
      <c r="U6" s="22">
        <v>8391</v>
      </c>
      <c r="V6" s="22">
        <v>8163</v>
      </c>
      <c r="W6" s="22">
        <v>7989</v>
      </c>
      <c r="X6" s="22">
        <v>12002</v>
      </c>
      <c r="Y6" s="106" t="e">
        <f>+SUM(#REF!)</f>
        <v>#REF!</v>
      </c>
      <c r="Z6" s="142" t="s">
        <v>88</v>
      </c>
      <c r="AA6" s="138">
        <v>967348</v>
      </c>
    </row>
    <row r="7" spans="2:27" ht="15" x14ac:dyDescent="0.25">
      <c r="B7" s="23" t="s">
        <v>133</v>
      </c>
      <c r="C7" s="24">
        <v>5431</v>
      </c>
      <c r="D7" s="24">
        <v>4120</v>
      </c>
      <c r="E7" s="24">
        <v>2765</v>
      </c>
      <c r="F7" s="24">
        <v>2969</v>
      </c>
      <c r="G7" s="24">
        <v>2377</v>
      </c>
      <c r="H7" s="24">
        <v>3542</v>
      </c>
      <c r="I7" s="24">
        <v>2994</v>
      </c>
      <c r="J7" s="24">
        <v>3244</v>
      </c>
      <c r="K7" s="24">
        <v>4080</v>
      </c>
      <c r="L7" s="24">
        <v>5507</v>
      </c>
      <c r="M7" s="24">
        <v>8348</v>
      </c>
      <c r="N7" s="24">
        <v>8499</v>
      </c>
      <c r="O7" s="24">
        <v>11185</v>
      </c>
      <c r="P7" s="24">
        <v>12751</v>
      </c>
      <c r="Q7" s="24">
        <v>8367</v>
      </c>
      <c r="R7" s="24">
        <v>8285</v>
      </c>
      <c r="S7" s="24">
        <v>8920</v>
      </c>
      <c r="T7" s="24">
        <v>8889</v>
      </c>
      <c r="U7" s="24">
        <v>8584</v>
      </c>
      <c r="V7" s="24">
        <v>7340</v>
      </c>
      <c r="W7" s="24">
        <v>7916</v>
      </c>
      <c r="X7" s="24">
        <v>7293</v>
      </c>
      <c r="Y7" s="106" t="e">
        <f>+SUM(#REF!)</f>
        <v>#REF!</v>
      </c>
      <c r="Z7" s="142" t="s">
        <v>76</v>
      </c>
      <c r="AA7" s="138">
        <v>877203.21200000006</v>
      </c>
    </row>
    <row r="8" spans="2:27" ht="15" x14ac:dyDescent="0.25">
      <c r="B8" s="25" t="s">
        <v>114</v>
      </c>
      <c r="C8" s="22">
        <v>564</v>
      </c>
      <c r="D8" s="22">
        <v>393</v>
      </c>
      <c r="E8" s="22">
        <v>170</v>
      </c>
      <c r="F8" s="22">
        <v>162</v>
      </c>
      <c r="G8" s="22">
        <v>125</v>
      </c>
      <c r="H8" s="22">
        <v>230</v>
      </c>
      <c r="I8" s="22">
        <v>246</v>
      </c>
      <c r="J8" s="22">
        <v>315</v>
      </c>
      <c r="K8" s="22">
        <v>303</v>
      </c>
      <c r="L8" s="22">
        <v>317</v>
      </c>
      <c r="M8" s="22">
        <v>834</v>
      </c>
      <c r="N8" s="22">
        <v>764</v>
      </c>
      <c r="O8" s="22">
        <v>556</v>
      </c>
      <c r="P8" s="22">
        <v>800</v>
      </c>
      <c r="Q8" s="22">
        <v>809</v>
      </c>
      <c r="R8" s="22">
        <v>837</v>
      </c>
      <c r="S8" s="22">
        <v>734</v>
      </c>
      <c r="T8" s="22">
        <v>891</v>
      </c>
      <c r="U8" s="22">
        <v>893</v>
      </c>
      <c r="V8" s="22">
        <v>2110</v>
      </c>
      <c r="W8" s="22">
        <v>1462</v>
      </c>
      <c r="X8" s="22">
        <v>3423</v>
      </c>
      <c r="Y8" s="106" t="e">
        <f>+SUM(#REF!)</f>
        <v>#REF!</v>
      </c>
      <c r="Z8" s="142" t="s">
        <v>150</v>
      </c>
      <c r="AA8" s="138">
        <v>834384</v>
      </c>
    </row>
    <row r="9" spans="2:27" ht="15" x14ac:dyDescent="0.25">
      <c r="B9" s="23" t="s">
        <v>124</v>
      </c>
      <c r="C9" s="24">
        <v>183</v>
      </c>
      <c r="D9" s="24">
        <v>200</v>
      </c>
      <c r="E9" s="24">
        <v>154</v>
      </c>
      <c r="F9" s="24">
        <v>144</v>
      </c>
      <c r="G9" s="24">
        <v>147</v>
      </c>
      <c r="H9" s="24">
        <v>175</v>
      </c>
      <c r="I9" s="24">
        <v>200</v>
      </c>
      <c r="J9" s="24">
        <v>319</v>
      </c>
      <c r="K9" s="24">
        <v>471</v>
      </c>
      <c r="L9" s="24">
        <v>487</v>
      </c>
      <c r="M9" s="24">
        <v>617</v>
      </c>
      <c r="N9" s="24">
        <v>510</v>
      </c>
      <c r="O9" s="24">
        <v>945</v>
      </c>
      <c r="P9" s="24">
        <v>725</v>
      </c>
      <c r="Q9" s="24">
        <v>319</v>
      </c>
      <c r="R9" s="24">
        <v>484</v>
      </c>
      <c r="S9" s="24">
        <v>546</v>
      </c>
      <c r="T9" s="24">
        <v>569</v>
      </c>
      <c r="U9" s="24">
        <v>948</v>
      </c>
      <c r="V9" s="24">
        <v>1262</v>
      </c>
      <c r="W9" s="24">
        <v>1206</v>
      </c>
      <c r="X9" s="24">
        <v>1052</v>
      </c>
      <c r="Y9" s="106" t="e">
        <f>+SUM(#REF!)</f>
        <v>#REF!</v>
      </c>
      <c r="Z9" s="142" t="s">
        <v>80</v>
      </c>
      <c r="AA9" s="138">
        <v>726430</v>
      </c>
    </row>
    <row r="10" spans="2:27" ht="15" x14ac:dyDescent="0.25">
      <c r="B10" s="25" t="s">
        <v>130</v>
      </c>
      <c r="C10" s="22">
        <v>69</v>
      </c>
      <c r="D10" s="22">
        <v>59</v>
      </c>
      <c r="E10" s="22">
        <v>126</v>
      </c>
      <c r="F10" s="22">
        <v>49</v>
      </c>
      <c r="G10" s="22">
        <v>51</v>
      </c>
      <c r="H10" s="22">
        <v>58</v>
      </c>
      <c r="I10" s="22">
        <v>97</v>
      </c>
      <c r="J10" s="22">
        <v>152</v>
      </c>
      <c r="K10" s="22">
        <v>5</v>
      </c>
      <c r="L10" s="22">
        <v>23</v>
      </c>
      <c r="M10" s="22">
        <v>13</v>
      </c>
      <c r="N10" s="22">
        <v>15</v>
      </c>
      <c r="O10" s="22">
        <v>16</v>
      </c>
      <c r="P10" s="22">
        <v>11</v>
      </c>
      <c r="Q10" s="22">
        <v>16</v>
      </c>
      <c r="R10" s="22">
        <v>33</v>
      </c>
      <c r="S10" s="22">
        <v>0</v>
      </c>
      <c r="T10" s="22">
        <v>17</v>
      </c>
      <c r="U10" s="22">
        <v>23</v>
      </c>
      <c r="V10" s="22">
        <v>20</v>
      </c>
      <c r="W10" s="22">
        <v>42</v>
      </c>
      <c r="X10" s="22">
        <v>5</v>
      </c>
      <c r="Y10" s="106" t="e">
        <f>+SUM(#REF!)</f>
        <v>#REF!</v>
      </c>
      <c r="Z10" s="142" t="s">
        <v>84</v>
      </c>
      <c r="AA10" s="138">
        <v>572764</v>
      </c>
    </row>
    <row r="11" spans="2:27" ht="15" x14ac:dyDescent="0.25">
      <c r="B11" s="23" t="s">
        <v>90</v>
      </c>
      <c r="C11" s="24">
        <v>12147</v>
      </c>
      <c r="D11" s="24">
        <v>13125</v>
      </c>
      <c r="E11" s="24">
        <v>17275</v>
      </c>
      <c r="F11" s="24">
        <v>25358</v>
      </c>
      <c r="G11" s="24">
        <v>11931</v>
      </c>
      <c r="H11" s="24">
        <v>7777</v>
      </c>
      <c r="I11" s="24">
        <v>7913</v>
      </c>
      <c r="J11" s="24">
        <v>9887</v>
      </c>
      <c r="K11" s="24">
        <v>7277</v>
      </c>
      <c r="L11" s="24">
        <v>10889</v>
      </c>
      <c r="M11" s="24">
        <v>16608</v>
      </c>
      <c r="N11" s="24">
        <v>18730</v>
      </c>
      <c r="O11" s="24">
        <v>23822</v>
      </c>
      <c r="P11" s="24">
        <v>34070</v>
      </c>
      <c r="Q11" s="24">
        <v>23810</v>
      </c>
      <c r="R11" s="24">
        <v>25936</v>
      </c>
      <c r="S11" s="24">
        <v>30035</v>
      </c>
      <c r="T11" s="24">
        <v>40425</v>
      </c>
      <c r="U11" s="24">
        <v>38854</v>
      </c>
      <c r="V11" s="24">
        <v>43727</v>
      </c>
      <c r="W11" s="24">
        <v>44794</v>
      </c>
      <c r="X11" s="24">
        <v>38680</v>
      </c>
      <c r="Y11" s="106" t="e">
        <f>+SUM(#REF!)</f>
        <v>#REF!</v>
      </c>
      <c r="Z11" s="142" t="s">
        <v>143</v>
      </c>
      <c r="AA11" s="138">
        <v>569140</v>
      </c>
    </row>
    <row r="12" spans="2:27" ht="15" x14ac:dyDescent="0.25">
      <c r="B12" s="21" t="s">
        <v>176</v>
      </c>
      <c r="C12" s="22">
        <v>885</v>
      </c>
      <c r="D12" s="22">
        <v>1288</v>
      </c>
      <c r="E12" s="22">
        <v>953</v>
      </c>
      <c r="F12" s="22">
        <v>80</v>
      </c>
      <c r="G12" s="22">
        <v>315</v>
      </c>
      <c r="H12" s="22">
        <v>287</v>
      </c>
      <c r="I12" s="22">
        <v>449</v>
      </c>
      <c r="J12" s="22">
        <v>724</v>
      </c>
      <c r="K12" s="22">
        <v>1499</v>
      </c>
      <c r="L12" s="22">
        <v>303</v>
      </c>
      <c r="M12" s="22">
        <v>501</v>
      </c>
      <c r="N12" s="22">
        <v>85</v>
      </c>
      <c r="O12" s="22">
        <v>505</v>
      </c>
      <c r="P12" s="22">
        <v>137</v>
      </c>
      <c r="Q12" s="22">
        <v>91</v>
      </c>
      <c r="R12" s="22">
        <v>518</v>
      </c>
      <c r="S12" s="22">
        <v>341</v>
      </c>
      <c r="T12" s="22">
        <v>352</v>
      </c>
      <c r="U12" s="22">
        <v>4815</v>
      </c>
      <c r="V12" s="22">
        <v>13557</v>
      </c>
      <c r="W12" s="22">
        <v>2149</v>
      </c>
      <c r="X12" s="22">
        <v>218</v>
      </c>
      <c r="Y12" s="106" t="e">
        <f>+SUM(#REF!)</f>
        <v>#REF!</v>
      </c>
      <c r="Z12" s="142" t="s">
        <v>136</v>
      </c>
      <c r="AA12" s="138">
        <v>541807</v>
      </c>
    </row>
    <row r="13" spans="2:27" ht="15" x14ac:dyDescent="0.25">
      <c r="B13" s="23" t="s">
        <v>53</v>
      </c>
      <c r="C13" s="24">
        <v>1632</v>
      </c>
      <c r="D13" s="24">
        <v>1578</v>
      </c>
      <c r="E13" s="24">
        <v>1409</v>
      </c>
      <c r="F13" s="24">
        <v>1656</v>
      </c>
      <c r="G13" s="24">
        <v>1389</v>
      </c>
      <c r="H13" s="24">
        <v>1592</v>
      </c>
      <c r="I13" s="24">
        <v>1606</v>
      </c>
      <c r="J13" s="24">
        <v>1595</v>
      </c>
      <c r="K13" s="24">
        <v>1850</v>
      </c>
      <c r="L13" s="24">
        <v>2212</v>
      </c>
      <c r="M13" s="24">
        <v>6414</v>
      </c>
      <c r="N13" s="24">
        <v>3718</v>
      </c>
      <c r="O13" s="24">
        <v>15214</v>
      </c>
      <c r="P13" s="24">
        <v>12441</v>
      </c>
      <c r="Q13" s="24">
        <v>4818</v>
      </c>
      <c r="R13" s="24">
        <v>6088</v>
      </c>
      <c r="S13" s="24">
        <v>11312</v>
      </c>
      <c r="T13" s="24">
        <v>8457</v>
      </c>
      <c r="U13" s="24">
        <v>10414</v>
      </c>
      <c r="V13" s="24">
        <v>6473</v>
      </c>
      <c r="W13" s="24">
        <v>8439</v>
      </c>
      <c r="X13" s="24">
        <v>6469</v>
      </c>
      <c r="Y13" s="106" t="e">
        <f>+SUM(#REF!)</f>
        <v>#REF!</v>
      </c>
      <c r="Z13" s="142" t="s">
        <v>90</v>
      </c>
      <c r="AA13" s="138">
        <v>503070</v>
      </c>
    </row>
    <row r="14" spans="2:27" ht="15" x14ac:dyDescent="0.25">
      <c r="B14" s="21" t="s">
        <v>87</v>
      </c>
      <c r="C14" s="22">
        <v>3617</v>
      </c>
      <c r="D14" s="22">
        <v>5033</v>
      </c>
      <c r="E14" s="22">
        <v>2279</v>
      </c>
      <c r="F14" s="22">
        <v>2823</v>
      </c>
      <c r="G14" s="22">
        <v>2000</v>
      </c>
      <c r="H14" s="22">
        <v>1682</v>
      </c>
      <c r="I14" s="22">
        <v>1220</v>
      </c>
      <c r="J14" s="22">
        <v>1469</v>
      </c>
      <c r="K14" s="22">
        <v>2864</v>
      </c>
      <c r="L14" s="22">
        <v>1610</v>
      </c>
      <c r="M14" s="22">
        <v>2494</v>
      </c>
      <c r="N14" s="22">
        <v>3288</v>
      </c>
      <c r="O14" s="22">
        <v>4925</v>
      </c>
      <c r="P14" s="22">
        <v>4901</v>
      </c>
      <c r="Q14" s="22">
        <v>5979</v>
      </c>
      <c r="R14" s="22">
        <v>6009</v>
      </c>
      <c r="S14" s="22">
        <v>10586</v>
      </c>
      <c r="T14" s="22">
        <v>9616</v>
      </c>
      <c r="U14" s="22">
        <v>10935</v>
      </c>
      <c r="V14" s="22">
        <v>9848</v>
      </c>
      <c r="W14" s="22">
        <v>8672</v>
      </c>
      <c r="X14" s="22">
        <v>7113</v>
      </c>
      <c r="Y14" s="106" t="e">
        <f>+SUM(#REF!)</f>
        <v>#REF!</v>
      </c>
      <c r="Z14" s="142" t="s">
        <v>100</v>
      </c>
      <c r="AA14" s="138">
        <v>502815</v>
      </c>
    </row>
    <row r="15" spans="2:27" ht="15" x14ac:dyDescent="0.25">
      <c r="B15" s="23" t="s">
        <v>103</v>
      </c>
      <c r="C15" s="24">
        <v>215</v>
      </c>
      <c r="D15" s="24">
        <v>307</v>
      </c>
      <c r="E15" s="24">
        <v>970</v>
      </c>
      <c r="F15" s="24">
        <v>1645</v>
      </c>
      <c r="G15" s="24">
        <v>85</v>
      </c>
      <c r="H15" s="24">
        <v>91</v>
      </c>
      <c r="I15" s="24">
        <v>173</v>
      </c>
      <c r="J15" s="24">
        <v>334</v>
      </c>
      <c r="K15" s="24">
        <v>203</v>
      </c>
      <c r="L15" s="24">
        <v>851</v>
      </c>
      <c r="M15" s="24">
        <v>1636</v>
      </c>
      <c r="N15" s="24">
        <v>1204</v>
      </c>
      <c r="O15" s="24">
        <v>950</v>
      </c>
      <c r="P15" s="24">
        <v>1702</v>
      </c>
      <c r="Q15" s="24">
        <v>1329</v>
      </c>
      <c r="R15" s="24">
        <v>709</v>
      </c>
      <c r="S15" s="24">
        <v>2536</v>
      </c>
      <c r="T15" s="24">
        <v>5840</v>
      </c>
      <c r="U15" s="24">
        <v>4698</v>
      </c>
      <c r="V15" s="24">
        <v>5192</v>
      </c>
      <c r="W15" s="24">
        <v>1529</v>
      </c>
      <c r="X15" s="24">
        <v>1444</v>
      </c>
      <c r="Y15" s="106" t="e">
        <f>+SUM(#REF!)</f>
        <v>#REF!</v>
      </c>
      <c r="Z15" s="142" t="s">
        <v>78</v>
      </c>
      <c r="AA15" s="138">
        <v>396307</v>
      </c>
    </row>
    <row r="16" spans="2:27" ht="15" x14ac:dyDescent="0.25">
      <c r="B16" s="25" t="s">
        <v>134</v>
      </c>
      <c r="C16" s="22">
        <v>5300</v>
      </c>
      <c r="D16" s="22">
        <v>6409</v>
      </c>
      <c r="E16" s="22">
        <v>7523</v>
      </c>
      <c r="F16" s="22">
        <v>8422</v>
      </c>
      <c r="G16" s="22">
        <v>5094</v>
      </c>
      <c r="H16" s="22">
        <v>5857</v>
      </c>
      <c r="I16" s="22">
        <v>5502</v>
      </c>
      <c r="J16" s="22">
        <v>5736</v>
      </c>
      <c r="K16" s="22">
        <v>5432</v>
      </c>
      <c r="L16" s="22">
        <v>6921</v>
      </c>
      <c r="M16" s="22">
        <v>7750</v>
      </c>
      <c r="N16" s="22">
        <v>9660</v>
      </c>
      <c r="O16" s="22">
        <v>8830</v>
      </c>
      <c r="P16" s="22">
        <v>9731</v>
      </c>
      <c r="Q16" s="22">
        <v>7636</v>
      </c>
      <c r="R16" s="22">
        <v>10310</v>
      </c>
      <c r="S16" s="22">
        <v>10232</v>
      </c>
      <c r="T16" s="22">
        <v>14084</v>
      </c>
      <c r="U16" s="22">
        <v>12168</v>
      </c>
      <c r="V16" s="22">
        <v>11342</v>
      </c>
      <c r="W16" s="22">
        <v>12049</v>
      </c>
      <c r="X16" s="22">
        <v>8875</v>
      </c>
      <c r="Y16" s="106" t="e">
        <f>+SUM(#REF!)</f>
        <v>#REF!</v>
      </c>
      <c r="Z16" s="142" t="s">
        <v>91</v>
      </c>
      <c r="AA16" s="138">
        <v>380306</v>
      </c>
    </row>
    <row r="17" spans="2:27" ht="15" x14ac:dyDescent="0.25">
      <c r="B17" s="23" t="s">
        <v>8</v>
      </c>
      <c r="C17" s="24">
        <v>1051</v>
      </c>
      <c r="D17" s="24">
        <v>2871</v>
      </c>
      <c r="E17" s="24">
        <v>2914</v>
      </c>
      <c r="F17" s="24">
        <v>199</v>
      </c>
      <c r="G17" s="24">
        <v>368</v>
      </c>
      <c r="H17" s="24">
        <v>1174</v>
      </c>
      <c r="I17" s="24">
        <v>543</v>
      </c>
      <c r="J17" s="24">
        <v>596</v>
      </c>
      <c r="K17" s="24">
        <v>237</v>
      </c>
      <c r="L17" s="24">
        <v>323</v>
      </c>
      <c r="M17" s="24">
        <v>462</v>
      </c>
      <c r="N17" s="24">
        <v>684</v>
      </c>
      <c r="O17" s="24">
        <v>14419</v>
      </c>
      <c r="P17" s="24">
        <v>1185</v>
      </c>
      <c r="Q17" s="24">
        <v>787</v>
      </c>
      <c r="R17" s="24">
        <v>953</v>
      </c>
      <c r="S17" s="24">
        <v>1011</v>
      </c>
      <c r="T17" s="24">
        <v>2018</v>
      </c>
      <c r="U17" s="24">
        <v>2966</v>
      </c>
      <c r="V17" s="24">
        <v>4149</v>
      </c>
      <c r="W17" s="24">
        <v>3783</v>
      </c>
      <c r="X17" s="24">
        <v>2765</v>
      </c>
      <c r="Y17" s="106" t="e">
        <f>+SUM(#REF!)</f>
        <v>#REF!</v>
      </c>
      <c r="Z17" s="142" t="s">
        <v>77</v>
      </c>
      <c r="AA17" s="138">
        <v>368438.67</v>
      </c>
    </row>
    <row r="18" spans="2:27" ht="15" x14ac:dyDescent="0.25">
      <c r="B18" s="25" t="s">
        <v>17</v>
      </c>
      <c r="C18" s="22">
        <v>33</v>
      </c>
      <c r="D18" s="22">
        <v>43</v>
      </c>
      <c r="E18" s="22">
        <v>63</v>
      </c>
      <c r="F18" s="22">
        <v>70</v>
      </c>
      <c r="G18" s="22">
        <v>62</v>
      </c>
      <c r="H18" s="22">
        <v>125</v>
      </c>
      <c r="I18" s="22">
        <v>141</v>
      </c>
      <c r="J18" s="22">
        <v>62</v>
      </c>
      <c r="K18" s="22">
        <v>53</v>
      </c>
      <c r="L18" s="22">
        <v>21</v>
      </c>
      <c r="M18" s="22">
        <v>4</v>
      </c>
      <c r="N18" s="22">
        <v>15</v>
      </c>
      <c r="O18" s="22">
        <v>87</v>
      </c>
      <c r="P18" s="22">
        <v>113</v>
      </c>
      <c r="Q18" s="22">
        <v>137</v>
      </c>
      <c r="R18" s="22">
        <v>261</v>
      </c>
      <c r="S18" s="22">
        <v>281</v>
      </c>
      <c r="T18" s="22">
        <v>396</v>
      </c>
      <c r="U18" s="22">
        <v>409</v>
      </c>
      <c r="V18" s="22">
        <v>950</v>
      </c>
      <c r="W18" s="22">
        <v>1523</v>
      </c>
      <c r="X18" s="22">
        <v>1107</v>
      </c>
      <c r="Y18" s="106" t="e">
        <f>+SUM(#REF!)</f>
        <v>#REF!</v>
      </c>
      <c r="Z18" s="142" t="s">
        <v>135</v>
      </c>
      <c r="AA18" s="138">
        <v>362562</v>
      </c>
    </row>
    <row r="19" spans="2:27" ht="15" x14ac:dyDescent="0.25">
      <c r="B19" s="23" t="s">
        <v>175</v>
      </c>
      <c r="C19" s="24">
        <v>11618</v>
      </c>
      <c r="D19" s="24">
        <v>12045</v>
      </c>
      <c r="E19" s="24">
        <v>13113</v>
      </c>
      <c r="F19" s="24">
        <v>12158</v>
      </c>
      <c r="G19" s="24">
        <v>9167</v>
      </c>
      <c r="H19" s="24">
        <v>13265</v>
      </c>
      <c r="I19" s="24">
        <v>12559</v>
      </c>
      <c r="J19" s="24">
        <v>12627</v>
      </c>
      <c r="K19" s="24">
        <v>11315</v>
      </c>
      <c r="L19" s="24">
        <v>9377</v>
      </c>
      <c r="M19" s="24">
        <v>9821</v>
      </c>
      <c r="N19" s="24">
        <v>6683</v>
      </c>
      <c r="O19" s="24">
        <v>4052</v>
      </c>
      <c r="P19" s="24">
        <v>8021</v>
      </c>
      <c r="Q19" s="24">
        <v>11408</v>
      </c>
      <c r="R19" s="24">
        <v>12592</v>
      </c>
      <c r="S19" s="24">
        <v>13438</v>
      </c>
      <c r="T19" s="24">
        <v>8640</v>
      </c>
      <c r="U19" s="24">
        <v>5618</v>
      </c>
      <c r="V19" s="24">
        <v>3842</v>
      </c>
      <c r="W19" s="24">
        <v>2799</v>
      </c>
      <c r="X19" s="24">
        <v>2744</v>
      </c>
      <c r="Y19" s="106" t="e">
        <f>+SUM(#REF!)</f>
        <v>#REF!</v>
      </c>
      <c r="Z19" s="142" t="s">
        <v>147</v>
      </c>
      <c r="AA19" s="138">
        <v>344198</v>
      </c>
    </row>
    <row r="20" spans="2:27" ht="15" x14ac:dyDescent="0.25">
      <c r="B20" s="21" t="s">
        <v>76</v>
      </c>
      <c r="C20" s="22">
        <v>0.21199999999999999</v>
      </c>
      <c r="D20" s="22">
        <v>26908</v>
      </c>
      <c r="E20" s="22">
        <v>26325</v>
      </c>
      <c r="F20" s="22">
        <v>4089</v>
      </c>
      <c r="G20" s="22">
        <v>10631</v>
      </c>
      <c r="H20" s="22">
        <v>5073</v>
      </c>
      <c r="I20" s="22">
        <v>11482</v>
      </c>
      <c r="J20" s="22">
        <v>5258</v>
      </c>
      <c r="K20" s="22">
        <v>6881</v>
      </c>
      <c r="L20" s="22">
        <v>16667</v>
      </c>
      <c r="M20" s="22">
        <v>35252</v>
      </c>
      <c r="N20" s="22">
        <v>26459</v>
      </c>
      <c r="O20" s="22">
        <v>64168</v>
      </c>
      <c r="P20" s="22">
        <v>114603</v>
      </c>
      <c r="Q20" s="22">
        <v>108817</v>
      </c>
      <c r="R20" s="22">
        <v>44920</v>
      </c>
      <c r="S20" s="22">
        <v>108017</v>
      </c>
      <c r="T20" s="22">
        <v>104659</v>
      </c>
      <c r="U20" s="22">
        <v>57233</v>
      </c>
      <c r="V20" s="22">
        <v>39521</v>
      </c>
      <c r="W20" s="22">
        <v>36110</v>
      </c>
      <c r="X20" s="22">
        <v>24130</v>
      </c>
      <c r="Y20" s="106" t="e">
        <f>+SUM(#REF!)</f>
        <v>#REF!</v>
      </c>
      <c r="Z20" s="142" t="s">
        <v>82</v>
      </c>
      <c r="AA20" s="138">
        <v>303896</v>
      </c>
    </row>
    <row r="21" spans="2:27" ht="15" x14ac:dyDescent="0.25">
      <c r="B21" s="23" t="s">
        <v>161</v>
      </c>
      <c r="C21" s="24">
        <v>2332</v>
      </c>
      <c r="D21" s="24">
        <v>2038</v>
      </c>
      <c r="E21" s="24">
        <v>1893</v>
      </c>
      <c r="F21" s="24">
        <v>1783</v>
      </c>
      <c r="G21" s="24">
        <v>1129</v>
      </c>
      <c r="H21" s="24">
        <v>2010</v>
      </c>
      <c r="I21" s="24">
        <v>1409</v>
      </c>
      <c r="J21" s="24">
        <v>1031</v>
      </c>
      <c r="K21" s="24">
        <v>1773</v>
      </c>
      <c r="L21" s="24">
        <v>1945</v>
      </c>
      <c r="M21" s="24">
        <v>1558</v>
      </c>
      <c r="N21" s="24">
        <v>2668</v>
      </c>
      <c r="O21" s="24">
        <v>3301</v>
      </c>
      <c r="P21" s="24">
        <v>3235</v>
      </c>
      <c r="Q21" s="24">
        <v>3029</v>
      </c>
      <c r="R21" s="24">
        <v>4814</v>
      </c>
      <c r="S21" s="24">
        <v>5839</v>
      </c>
      <c r="T21" s="24">
        <v>8352</v>
      </c>
      <c r="U21" s="24">
        <v>6103</v>
      </c>
      <c r="V21" s="24">
        <v>6843</v>
      </c>
      <c r="W21" s="24">
        <v>3622</v>
      </c>
      <c r="X21" s="24">
        <v>2857</v>
      </c>
      <c r="Y21" s="106" t="e">
        <f>+SUM(#REF!)</f>
        <v>#REF!</v>
      </c>
      <c r="Z21" s="142" t="s">
        <v>85</v>
      </c>
      <c r="AA21" s="138">
        <v>295949.55</v>
      </c>
    </row>
    <row r="22" spans="2:27" ht="15" x14ac:dyDescent="0.25">
      <c r="B22" s="21" t="s">
        <v>98</v>
      </c>
      <c r="C22" s="22">
        <v>163</v>
      </c>
      <c r="D22" s="22">
        <v>285</v>
      </c>
      <c r="E22" s="22">
        <v>344</v>
      </c>
      <c r="F22" s="22">
        <v>53</v>
      </c>
      <c r="G22" s="22">
        <v>17</v>
      </c>
      <c r="H22" s="22">
        <v>36</v>
      </c>
      <c r="I22" s="22">
        <v>15</v>
      </c>
      <c r="J22" s="22">
        <v>94</v>
      </c>
      <c r="K22" s="22">
        <v>7</v>
      </c>
      <c r="L22" s="22">
        <v>5</v>
      </c>
      <c r="M22" s="22">
        <v>19</v>
      </c>
      <c r="N22" s="22">
        <v>13</v>
      </c>
      <c r="O22" s="22">
        <v>24</v>
      </c>
      <c r="P22" s="22">
        <v>13</v>
      </c>
      <c r="Q22" s="22">
        <v>26</v>
      </c>
      <c r="R22" s="22">
        <v>39</v>
      </c>
      <c r="S22" s="22">
        <v>162</v>
      </c>
      <c r="T22" s="22">
        <v>234</v>
      </c>
      <c r="U22" s="22">
        <v>480</v>
      </c>
      <c r="V22" s="22">
        <v>179</v>
      </c>
      <c r="W22" s="22">
        <v>180</v>
      </c>
      <c r="X22" s="22">
        <v>92</v>
      </c>
      <c r="Y22" s="106" t="e">
        <f>+SUM(#REF!)</f>
        <v>#REF!</v>
      </c>
      <c r="Z22" s="142" t="s">
        <v>107</v>
      </c>
      <c r="AA22" s="138">
        <v>390</v>
      </c>
    </row>
    <row r="23" spans="2:27" ht="15" x14ac:dyDescent="0.25">
      <c r="B23" s="23" t="s">
        <v>35</v>
      </c>
      <c r="C23" s="24">
        <v>0</v>
      </c>
      <c r="D23" s="24">
        <v>0</v>
      </c>
      <c r="E23" s="24">
        <v>0</v>
      </c>
      <c r="F23" s="24">
        <v>0</v>
      </c>
      <c r="G23" s="24">
        <v>0</v>
      </c>
      <c r="H23" s="24">
        <v>0</v>
      </c>
      <c r="I23" s="24">
        <v>0</v>
      </c>
      <c r="J23" s="24">
        <v>0</v>
      </c>
      <c r="K23" s="24">
        <v>0</v>
      </c>
      <c r="L23" s="24">
        <v>0</v>
      </c>
      <c r="M23" s="24">
        <v>0</v>
      </c>
      <c r="N23" s="24">
        <v>0</v>
      </c>
      <c r="O23" s="24">
        <v>0</v>
      </c>
      <c r="P23" s="24">
        <v>0</v>
      </c>
      <c r="Q23" s="24">
        <v>0</v>
      </c>
      <c r="R23" s="24">
        <v>0</v>
      </c>
      <c r="S23" s="24">
        <v>0</v>
      </c>
      <c r="T23" s="24">
        <v>0</v>
      </c>
      <c r="U23" s="24">
        <v>0</v>
      </c>
      <c r="V23" s="24">
        <v>0</v>
      </c>
      <c r="W23" s="24">
        <v>0</v>
      </c>
      <c r="X23" s="24">
        <v>0</v>
      </c>
      <c r="Y23" s="106" t="e">
        <f>+SUM(#REF!)</f>
        <v>#REF!</v>
      </c>
      <c r="Z23" s="154" t="s">
        <v>215</v>
      </c>
      <c r="AA23" s="155">
        <v>13345858.432000002</v>
      </c>
    </row>
    <row r="24" spans="2:27" ht="15" x14ac:dyDescent="0.25">
      <c r="B24" s="25" t="s">
        <v>16</v>
      </c>
      <c r="C24" s="26">
        <v>0</v>
      </c>
      <c r="D24" s="26"/>
      <c r="E24" s="26">
        <v>0</v>
      </c>
      <c r="F24" s="26">
        <v>0</v>
      </c>
      <c r="G24" s="26">
        <v>0</v>
      </c>
      <c r="H24" s="26"/>
      <c r="I24" s="26"/>
      <c r="J24" s="26"/>
      <c r="K24" s="26"/>
      <c r="L24" s="26"/>
      <c r="M24" s="26"/>
      <c r="N24" s="26"/>
      <c r="O24" s="26"/>
      <c r="P24" s="26"/>
      <c r="Q24" s="26"/>
      <c r="R24" s="26"/>
      <c r="S24" s="26"/>
      <c r="T24" s="26"/>
      <c r="U24" s="26"/>
      <c r="V24" s="26"/>
      <c r="W24" s="26"/>
      <c r="X24" s="26">
        <v>0</v>
      </c>
      <c r="Y24" s="106" t="e">
        <f>+SUM(#REF!)</f>
        <v>#REF!</v>
      </c>
    </row>
    <row r="25" spans="2:27" ht="15" x14ac:dyDescent="0.25">
      <c r="B25" s="23" t="s">
        <v>111</v>
      </c>
      <c r="C25" s="24">
        <v>0</v>
      </c>
      <c r="D25" s="24"/>
      <c r="E25" s="24">
        <v>0</v>
      </c>
      <c r="F25" s="24">
        <v>143</v>
      </c>
      <c r="G25" s="24">
        <v>0</v>
      </c>
      <c r="H25" s="24">
        <v>0</v>
      </c>
      <c r="I25" s="24">
        <v>0</v>
      </c>
      <c r="J25" s="24">
        <v>0</v>
      </c>
      <c r="K25" s="24">
        <v>0</v>
      </c>
      <c r="L25" s="24">
        <v>209</v>
      </c>
      <c r="M25" s="24">
        <v>399</v>
      </c>
      <c r="N25" s="24">
        <v>16</v>
      </c>
      <c r="O25" s="24">
        <v>255</v>
      </c>
      <c r="P25" s="24">
        <v>0</v>
      </c>
      <c r="Q25" s="24">
        <v>0</v>
      </c>
      <c r="R25" s="24">
        <v>0</v>
      </c>
      <c r="S25" s="24">
        <v>3</v>
      </c>
      <c r="T25" s="24">
        <v>0</v>
      </c>
      <c r="U25" s="24">
        <v>0</v>
      </c>
      <c r="V25" s="24">
        <v>0</v>
      </c>
      <c r="W25" s="24">
        <v>0</v>
      </c>
      <c r="X25" s="24">
        <v>0</v>
      </c>
      <c r="Y25" s="106" t="e">
        <f>+SUM(#REF!)</f>
        <v>#REF!</v>
      </c>
    </row>
    <row r="26" spans="2:27" ht="15" x14ac:dyDescent="0.25">
      <c r="B26" s="25" t="s">
        <v>168</v>
      </c>
      <c r="C26" s="22">
        <v>850</v>
      </c>
      <c r="D26" s="22">
        <v>1499</v>
      </c>
      <c r="E26" s="22">
        <v>1767</v>
      </c>
      <c r="F26" s="22">
        <v>1830</v>
      </c>
      <c r="G26" s="22">
        <v>1557</v>
      </c>
      <c r="H26" s="22">
        <v>1644</v>
      </c>
      <c r="I26" s="22">
        <v>2475</v>
      </c>
      <c r="J26" s="22">
        <v>1709</v>
      </c>
      <c r="K26" s="22">
        <v>1678</v>
      </c>
      <c r="L26" s="22">
        <v>2880</v>
      </c>
      <c r="M26" s="22">
        <v>3364</v>
      </c>
      <c r="N26" s="22">
        <v>4006</v>
      </c>
      <c r="O26" s="22">
        <v>2579</v>
      </c>
      <c r="P26" s="22">
        <v>4703</v>
      </c>
      <c r="Q26" s="22">
        <v>1903</v>
      </c>
      <c r="R26" s="22">
        <v>2350</v>
      </c>
      <c r="S26" s="22">
        <v>3039</v>
      </c>
      <c r="T26" s="22">
        <v>4405</v>
      </c>
      <c r="U26" s="22">
        <v>4377</v>
      </c>
      <c r="V26" s="22">
        <v>3626</v>
      </c>
      <c r="W26" s="22">
        <v>2706</v>
      </c>
      <c r="X26" s="22">
        <v>1559</v>
      </c>
      <c r="Y26" s="106" t="e">
        <f>+SUM(#REF!)</f>
        <v>#REF!</v>
      </c>
    </row>
    <row r="27" spans="2:27" ht="15" x14ac:dyDescent="0.25">
      <c r="B27" s="23" t="s">
        <v>27</v>
      </c>
      <c r="C27" s="24">
        <v>0</v>
      </c>
      <c r="D27" s="24">
        <v>0</v>
      </c>
      <c r="E27" s="24">
        <v>0</v>
      </c>
      <c r="F27" s="24">
        <v>391</v>
      </c>
      <c r="G27" s="24">
        <v>0</v>
      </c>
      <c r="H27" s="24">
        <v>0</v>
      </c>
      <c r="I27" s="24">
        <v>6</v>
      </c>
      <c r="J27" s="24">
        <v>0</v>
      </c>
      <c r="K27" s="24">
        <v>0</v>
      </c>
      <c r="L27" s="24">
        <v>0</v>
      </c>
      <c r="M27" s="24">
        <v>0</v>
      </c>
      <c r="N27" s="24">
        <v>0</v>
      </c>
      <c r="O27" s="24">
        <v>0</v>
      </c>
      <c r="P27" s="24">
        <v>0</v>
      </c>
      <c r="Q27" s="24">
        <v>0</v>
      </c>
      <c r="R27" s="24">
        <v>0</v>
      </c>
      <c r="S27" s="24">
        <v>0</v>
      </c>
      <c r="T27" s="24">
        <v>0</v>
      </c>
      <c r="U27" s="24">
        <v>0</v>
      </c>
      <c r="V27" s="24">
        <v>0</v>
      </c>
      <c r="W27" s="24">
        <v>0</v>
      </c>
      <c r="X27" s="24">
        <v>0</v>
      </c>
      <c r="Y27" s="106" t="e">
        <f>+SUM(#REF!)</f>
        <v>#REF!</v>
      </c>
    </row>
    <row r="28" spans="2:27" ht="15" x14ac:dyDescent="0.25">
      <c r="B28" s="25" t="s">
        <v>57</v>
      </c>
      <c r="C28" s="22">
        <v>1006</v>
      </c>
      <c r="D28" s="22">
        <v>1226</v>
      </c>
      <c r="E28" s="22">
        <v>1757</v>
      </c>
      <c r="F28" s="22">
        <v>1727</v>
      </c>
      <c r="G28" s="22">
        <v>1337</v>
      </c>
      <c r="H28" s="22">
        <v>2934</v>
      </c>
      <c r="I28" s="22">
        <v>1729</v>
      </c>
      <c r="J28" s="22">
        <v>1520</v>
      </c>
      <c r="K28" s="22">
        <v>1565</v>
      </c>
      <c r="L28" s="22">
        <v>2559</v>
      </c>
      <c r="M28" s="22">
        <v>2149</v>
      </c>
      <c r="N28" s="22">
        <v>3525</v>
      </c>
      <c r="O28" s="22">
        <v>2164</v>
      </c>
      <c r="P28" s="22">
        <v>2388</v>
      </c>
      <c r="Q28" s="22">
        <v>3108</v>
      </c>
      <c r="R28" s="22">
        <v>2504</v>
      </c>
      <c r="S28" s="22">
        <v>4383</v>
      </c>
      <c r="T28" s="22">
        <v>3339</v>
      </c>
      <c r="U28" s="22">
        <v>3553</v>
      </c>
      <c r="V28" s="22">
        <v>4630</v>
      </c>
      <c r="W28" s="22">
        <v>2015</v>
      </c>
      <c r="X28" s="22">
        <v>2144</v>
      </c>
      <c r="Y28" s="106" t="e">
        <f>+SUM(#REF!)</f>
        <v>#REF!</v>
      </c>
    </row>
    <row r="29" spans="2:27" ht="15" x14ac:dyDescent="0.25">
      <c r="B29" s="23" t="s">
        <v>33</v>
      </c>
      <c r="C29" s="24">
        <v>42</v>
      </c>
      <c r="D29" s="24">
        <v>135</v>
      </c>
      <c r="E29" s="24">
        <v>328</v>
      </c>
      <c r="F29" s="24">
        <v>366</v>
      </c>
      <c r="G29" s="24">
        <v>563</v>
      </c>
      <c r="H29" s="24">
        <v>638</v>
      </c>
      <c r="I29" s="24">
        <v>186</v>
      </c>
      <c r="J29" s="24">
        <v>117</v>
      </c>
      <c r="K29" s="24">
        <v>71</v>
      </c>
      <c r="L29" s="24">
        <v>44</v>
      </c>
      <c r="M29" s="24">
        <v>0</v>
      </c>
      <c r="N29" s="24">
        <v>53</v>
      </c>
      <c r="O29" s="24">
        <v>80</v>
      </c>
      <c r="P29" s="24">
        <v>107</v>
      </c>
      <c r="Q29" s="24">
        <v>239</v>
      </c>
      <c r="R29" s="24">
        <v>395</v>
      </c>
      <c r="S29" s="24">
        <v>377</v>
      </c>
      <c r="T29" s="24">
        <v>242</v>
      </c>
      <c r="U29" s="24">
        <v>73</v>
      </c>
      <c r="V29" s="24">
        <v>379</v>
      </c>
      <c r="W29" s="24">
        <v>139</v>
      </c>
      <c r="X29" s="24">
        <v>81</v>
      </c>
      <c r="Y29" s="106" t="e">
        <f>+SUM(#REF!)</f>
        <v>#REF!</v>
      </c>
    </row>
    <row r="30" spans="2:27" ht="15" x14ac:dyDescent="0.25">
      <c r="B30" s="27" t="s">
        <v>127</v>
      </c>
      <c r="C30" s="22">
        <v>1899</v>
      </c>
      <c r="D30" s="22">
        <v>2237</v>
      </c>
      <c r="E30" s="22">
        <v>1782</v>
      </c>
      <c r="F30" s="22">
        <v>2145</v>
      </c>
      <c r="G30" s="22">
        <v>2311</v>
      </c>
      <c r="H30" s="22">
        <v>2223</v>
      </c>
      <c r="I30" s="22">
        <v>2087</v>
      </c>
      <c r="J30" s="22">
        <v>1748</v>
      </c>
      <c r="K30" s="22">
        <v>1624</v>
      </c>
      <c r="L30" s="22">
        <v>1524</v>
      </c>
      <c r="M30" s="22">
        <v>1249</v>
      </c>
      <c r="N30" s="22">
        <v>1216</v>
      </c>
      <c r="O30" s="22">
        <v>1018</v>
      </c>
      <c r="P30" s="22">
        <v>2213</v>
      </c>
      <c r="Q30" s="22">
        <v>1010</v>
      </c>
      <c r="R30" s="22">
        <v>1714</v>
      </c>
      <c r="S30" s="22">
        <v>1776</v>
      </c>
      <c r="T30" s="22">
        <v>1777</v>
      </c>
      <c r="U30" s="22">
        <v>1244</v>
      </c>
      <c r="V30" s="22">
        <v>1914</v>
      </c>
      <c r="W30" s="22">
        <v>1589</v>
      </c>
      <c r="X30" s="22">
        <v>1205</v>
      </c>
      <c r="Y30" s="106" t="e">
        <f>+SUM(#REF!)</f>
        <v>#REF!</v>
      </c>
    </row>
    <row r="31" spans="2:27" ht="15" x14ac:dyDescent="0.25">
      <c r="B31" s="23" t="s">
        <v>139</v>
      </c>
      <c r="C31" s="24">
        <v>418</v>
      </c>
      <c r="D31" s="24">
        <v>563</v>
      </c>
      <c r="E31" s="24">
        <v>895</v>
      </c>
      <c r="F31" s="24">
        <v>747</v>
      </c>
      <c r="G31" s="24">
        <v>712</v>
      </c>
      <c r="H31" s="24">
        <v>644</v>
      </c>
      <c r="I31" s="24">
        <v>540</v>
      </c>
      <c r="J31" s="24">
        <v>526</v>
      </c>
      <c r="K31" s="24">
        <v>589</v>
      </c>
      <c r="L31" s="24">
        <v>439</v>
      </c>
      <c r="M31" s="24">
        <v>185</v>
      </c>
      <c r="N31" s="24">
        <v>306</v>
      </c>
      <c r="O31" s="24">
        <v>472</v>
      </c>
      <c r="P31" s="24">
        <v>766</v>
      </c>
      <c r="Q31" s="24">
        <v>588</v>
      </c>
      <c r="R31" s="24">
        <v>653</v>
      </c>
      <c r="S31" s="24">
        <v>416</v>
      </c>
      <c r="T31" s="24">
        <v>369</v>
      </c>
      <c r="U31" s="24">
        <v>675</v>
      </c>
      <c r="V31" s="24">
        <v>701</v>
      </c>
      <c r="W31" s="24">
        <v>553</v>
      </c>
      <c r="X31" s="24">
        <v>416</v>
      </c>
      <c r="Y31" s="106" t="e">
        <f>+SUM(#REF!)</f>
        <v>#REF!</v>
      </c>
    </row>
    <row r="32" spans="2:27" ht="15" x14ac:dyDescent="0.25">
      <c r="B32" s="25" t="s">
        <v>19</v>
      </c>
      <c r="C32" s="22">
        <v>198</v>
      </c>
      <c r="D32" s="22">
        <v>100</v>
      </c>
      <c r="E32" s="22">
        <v>75</v>
      </c>
      <c r="F32" s="22">
        <v>334</v>
      </c>
      <c r="G32" s="22">
        <v>298</v>
      </c>
      <c r="H32" s="22">
        <v>396</v>
      </c>
      <c r="I32" s="22">
        <v>421</v>
      </c>
      <c r="J32" s="22">
        <v>719</v>
      </c>
      <c r="K32" s="22">
        <v>789</v>
      </c>
      <c r="L32" s="22">
        <v>1122</v>
      </c>
      <c r="M32" s="22">
        <v>952</v>
      </c>
      <c r="N32" s="22">
        <v>892</v>
      </c>
      <c r="O32" s="22">
        <v>1388</v>
      </c>
      <c r="P32" s="22">
        <v>2735</v>
      </c>
      <c r="Q32" s="22">
        <v>1161</v>
      </c>
      <c r="R32" s="22">
        <v>2561</v>
      </c>
      <c r="S32" s="22">
        <v>3659</v>
      </c>
      <c r="T32" s="22">
        <v>3598</v>
      </c>
      <c r="U32" s="22">
        <v>4885</v>
      </c>
      <c r="V32" s="22">
        <v>6518</v>
      </c>
      <c r="W32" s="22">
        <v>8054</v>
      </c>
      <c r="X32" s="22">
        <v>9032</v>
      </c>
      <c r="Y32" s="106" t="e">
        <f>+SUM(#REF!)</f>
        <v>#REF!</v>
      </c>
    </row>
    <row r="33" spans="2:25" ht="15" x14ac:dyDescent="0.25">
      <c r="B33" s="23" t="s">
        <v>89</v>
      </c>
      <c r="C33" s="24">
        <v>1871</v>
      </c>
      <c r="D33" s="24">
        <v>2591</v>
      </c>
      <c r="E33" s="24">
        <v>3869</v>
      </c>
      <c r="F33" s="24">
        <v>5328</v>
      </c>
      <c r="G33" s="24">
        <v>926</v>
      </c>
      <c r="H33" s="24">
        <v>1085</v>
      </c>
      <c r="I33" s="24">
        <v>1529</v>
      </c>
      <c r="J33" s="24">
        <v>1314</v>
      </c>
      <c r="K33" s="24">
        <v>3209</v>
      </c>
      <c r="L33" s="24">
        <v>1260</v>
      </c>
      <c r="M33" s="24">
        <v>1264</v>
      </c>
      <c r="N33" s="24">
        <v>1868</v>
      </c>
      <c r="O33" s="24">
        <v>2402</v>
      </c>
      <c r="P33" s="24">
        <v>3319</v>
      </c>
      <c r="Q33" s="24">
        <v>3306</v>
      </c>
      <c r="R33" s="24">
        <v>5762</v>
      </c>
      <c r="S33" s="24">
        <v>8413</v>
      </c>
      <c r="T33" s="24">
        <v>7410</v>
      </c>
      <c r="U33" s="24">
        <v>5874</v>
      </c>
      <c r="V33" s="24">
        <v>6026</v>
      </c>
      <c r="W33" s="24">
        <v>10892</v>
      </c>
      <c r="X33" s="24">
        <v>7621</v>
      </c>
      <c r="Y33" s="106" t="e">
        <f>+SUM(#REF!)</f>
        <v>#REF!</v>
      </c>
    </row>
    <row r="34" spans="2:25" ht="15" x14ac:dyDescent="0.25">
      <c r="B34" s="21" t="s">
        <v>91</v>
      </c>
      <c r="C34" s="22">
        <v>10117</v>
      </c>
      <c r="D34" s="22">
        <v>12153</v>
      </c>
      <c r="E34" s="22">
        <v>12766</v>
      </c>
      <c r="F34" s="22">
        <v>14044</v>
      </c>
      <c r="G34" s="22">
        <v>8975</v>
      </c>
      <c r="H34" s="22">
        <v>10401</v>
      </c>
      <c r="I34" s="22">
        <v>10031</v>
      </c>
      <c r="J34" s="22">
        <v>13298</v>
      </c>
      <c r="K34" s="22">
        <v>8760</v>
      </c>
      <c r="L34" s="22">
        <v>10915</v>
      </c>
      <c r="M34" s="22">
        <v>14450</v>
      </c>
      <c r="N34" s="22">
        <v>12296</v>
      </c>
      <c r="O34" s="22">
        <v>14430</v>
      </c>
      <c r="P34" s="22">
        <v>23986</v>
      </c>
      <c r="Q34" s="22">
        <v>13716</v>
      </c>
      <c r="R34" s="22">
        <v>21989</v>
      </c>
      <c r="S34" s="22">
        <v>24403</v>
      </c>
      <c r="T34" s="22">
        <v>30160</v>
      </c>
      <c r="U34" s="22">
        <v>20547</v>
      </c>
      <c r="V34" s="22">
        <v>26492</v>
      </c>
      <c r="W34" s="22">
        <v>51072</v>
      </c>
      <c r="X34" s="22">
        <v>15305</v>
      </c>
      <c r="Y34" s="106" t="e">
        <f>+SUM(#REF!)</f>
        <v>#REF!</v>
      </c>
    </row>
    <row r="35" spans="2:25" ht="15" x14ac:dyDescent="0.25">
      <c r="B35" s="23" t="s">
        <v>148</v>
      </c>
      <c r="C35" s="24">
        <v>0</v>
      </c>
      <c r="D35" s="24">
        <v>0</v>
      </c>
      <c r="E35" s="24">
        <v>0</v>
      </c>
      <c r="F35" s="24">
        <v>0</v>
      </c>
      <c r="G35" s="24">
        <v>0</v>
      </c>
      <c r="H35" s="24">
        <v>0</v>
      </c>
      <c r="I35" s="24">
        <v>0</v>
      </c>
      <c r="J35" s="24">
        <v>0</v>
      </c>
      <c r="K35" s="24">
        <v>0</v>
      </c>
      <c r="L35" s="24">
        <v>17</v>
      </c>
      <c r="M35" s="24">
        <v>31</v>
      </c>
      <c r="N35" s="24">
        <v>74</v>
      </c>
      <c r="O35" s="24">
        <v>133</v>
      </c>
      <c r="P35" s="24">
        <v>35</v>
      </c>
      <c r="Q35" s="24">
        <v>30</v>
      </c>
      <c r="R35" s="24">
        <v>127</v>
      </c>
      <c r="S35" s="24">
        <v>99</v>
      </c>
      <c r="T35" s="24">
        <v>229</v>
      </c>
      <c r="U35" s="24">
        <v>475</v>
      </c>
      <c r="V35" s="24">
        <v>438</v>
      </c>
      <c r="W35" s="24">
        <v>312</v>
      </c>
      <c r="X35" s="24">
        <v>134</v>
      </c>
      <c r="Y35" s="106" t="e">
        <f>+SUM(#REF!)</f>
        <v>#REF!</v>
      </c>
    </row>
    <row r="36" spans="2:25" ht="15" x14ac:dyDescent="0.25">
      <c r="B36" s="25" t="s">
        <v>113</v>
      </c>
      <c r="C36" s="22">
        <v>1253</v>
      </c>
      <c r="D36" s="22">
        <v>450</v>
      </c>
      <c r="E36" s="22">
        <v>632</v>
      </c>
      <c r="F36" s="22">
        <v>570</v>
      </c>
      <c r="G36" s="22">
        <v>323</v>
      </c>
      <c r="H36" s="22">
        <v>28</v>
      </c>
      <c r="I36" s="22">
        <v>498</v>
      </c>
      <c r="J36" s="22">
        <v>180</v>
      </c>
      <c r="K36" s="22">
        <v>130</v>
      </c>
      <c r="L36" s="22">
        <v>7</v>
      </c>
      <c r="M36" s="22">
        <v>200</v>
      </c>
      <c r="N36" s="22">
        <v>78</v>
      </c>
      <c r="O36" s="22">
        <v>214</v>
      </c>
      <c r="P36" s="22">
        <v>291</v>
      </c>
      <c r="Q36" s="22">
        <v>284</v>
      </c>
      <c r="R36" s="22">
        <v>629</v>
      </c>
      <c r="S36" s="22">
        <v>491</v>
      </c>
      <c r="T36" s="22">
        <v>613</v>
      </c>
      <c r="U36" s="22">
        <v>642</v>
      </c>
      <c r="V36" s="22">
        <v>928</v>
      </c>
      <c r="W36" s="22">
        <v>1176</v>
      </c>
      <c r="X36" s="22">
        <v>1292</v>
      </c>
      <c r="Y36" s="106" t="e">
        <f>+SUM(#REF!)</f>
        <v>#REF!</v>
      </c>
    </row>
    <row r="37" spans="2:25" ht="15" x14ac:dyDescent="0.25">
      <c r="B37" s="23" t="s">
        <v>122</v>
      </c>
      <c r="C37" s="24">
        <v>0</v>
      </c>
      <c r="D37" s="24">
        <v>0</v>
      </c>
      <c r="E37" s="24">
        <v>0</v>
      </c>
      <c r="F37" s="24">
        <v>0</v>
      </c>
      <c r="G37" s="24">
        <v>3</v>
      </c>
      <c r="H37" s="24">
        <v>0</v>
      </c>
      <c r="I37" s="24">
        <v>0</v>
      </c>
      <c r="J37" s="24">
        <v>0</v>
      </c>
      <c r="K37" s="24">
        <v>24</v>
      </c>
      <c r="L37" s="24">
        <v>0</v>
      </c>
      <c r="M37" s="24">
        <v>0</v>
      </c>
      <c r="N37" s="24">
        <v>0</v>
      </c>
      <c r="O37" s="24">
        <v>28</v>
      </c>
      <c r="P37" s="24">
        <v>10</v>
      </c>
      <c r="Q37" s="24">
        <v>0</v>
      </c>
      <c r="R37" s="24">
        <v>9</v>
      </c>
      <c r="S37" s="24">
        <v>175</v>
      </c>
      <c r="T37" s="24">
        <v>22</v>
      </c>
      <c r="U37" s="24">
        <v>12</v>
      </c>
      <c r="V37" s="24">
        <v>26</v>
      </c>
      <c r="W37" s="24">
        <v>10</v>
      </c>
      <c r="X37" s="24">
        <v>5</v>
      </c>
      <c r="Y37" s="106" t="e">
        <f>+SUM(#REF!)</f>
        <v>#REF!</v>
      </c>
    </row>
    <row r="38" spans="2:25" ht="15" x14ac:dyDescent="0.25">
      <c r="B38" s="25" t="s">
        <v>143</v>
      </c>
      <c r="C38" s="22">
        <v>20383</v>
      </c>
      <c r="D38" s="22">
        <v>15608</v>
      </c>
      <c r="E38" s="22">
        <v>12708</v>
      </c>
      <c r="F38" s="22">
        <v>26561</v>
      </c>
      <c r="G38" s="22">
        <v>22795</v>
      </c>
      <c r="H38" s="22">
        <v>21141</v>
      </c>
      <c r="I38" s="22">
        <v>17817</v>
      </c>
      <c r="J38" s="22">
        <v>18423</v>
      </c>
      <c r="K38" s="22">
        <v>23092</v>
      </c>
      <c r="L38" s="22">
        <v>28656</v>
      </c>
      <c r="M38" s="22">
        <v>27650</v>
      </c>
      <c r="N38" s="22">
        <v>31347</v>
      </c>
      <c r="O38" s="22">
        <v>21177</v>
      </c>
      <c r="P38" s="22">
        <v>21874</v>
      </c>
      <c r="Q38" s="22">
        <v>22005</v>
      </c>
      <c r="R38" s="22">
        <v>27902</v>
      </c>
      <c r="S38" s="22">
        <v>31023</v>
      </c>
      <c r="T38" s="22">
        <v>38853</v>
      </c>
      <c r="U38" s="22">
        <v>38628</v>
      </c>
      <c r="V38" s="22">
        <v>33924</v>
      </c>
      <c r="W38" s="22">
        <v>41094</v>
      </c>
      <c r="X38" s="22">
        <v>26479</v>
      </c>
      <c r="Y38" s="106" t="e">
        <f>+SUM(#REF!)</f>
        <v>#REF!</v>
      </c>
    </row>
    <row r="39" spans="2:25" ht="15" x14ac:dyDescent="0.25">
      <c r="B39" s="23" t="s">
        <v>6</v>
      </c>
      <c r="C39" s="24">
        <v>211</v>
      </c>
      <c r="D39" s="24">
        <v>70</v>
      </c>
      <c r="E39" s="24">
        <v>34</v>
      </c>
      <c r="F39" s="24">
        <v>22</v>
      </c>
      <c r="G39" s="24">
        <v>15</v>
      </c>
      <c r="H39" s="24">
        <v>8</v>
      </c>
      <c r="I39" s="24">
        <v>32</v>
      </c>
      <c r="J39" s="24">
        <v>36</v>
      </c>
      <c r="K39" s="24">
        <v>14</v>
      </c>
      <c r="L39" s="24">
        <v>11</v>
      </c>
      <c r="M39" s="24">
        <v>10</v>
      </c>
      <c r="N39" s="24">
        <v>0</v>
      </c>
      <c r="O39" s="24">
        <v>20</v>
      </c>
      <c r="P39" s="24">
        <v>27</v>
      </c>
      <c r="Q39" s="24">
        <v>23</v>
      </c>
      <c r="R39" s="24">
        <v>11</v>
      </c>
      <c r="S39" s="24">
        <v>13</v>
      </c>
      <c r="T39" s="24">
        <v>65</v>
      </c>
      <c r="U39" s="24">
        <v>50</v>
      </c>
      <c r="V39" s="24">
        <v>66</v>
      </c>
      <c r="W39" s="24">
        <v>38</v>
      </c>
      <c r="X39" s="24">
        <v>16</v>
      </c>
      <c r="Y39" s="106" t="e">
        <f>+SUM(#REF!)</f>
        <v>#REF!</v>
      </c>
    </row>
    <row r="40" spans="2:25" ht="15" x14ac:dyDescent="0.25">
      <c r="B40" s="21" t="s">
        <v>24</v>
      </c>
      <c r="C40" s="22">
        <v>0</v>
      </c>
      <c r="D40" s="22">
        <v>20</v>
      </c>
      <c r="E40" s="22">
        <v>13</v>
      </c>
      <c r="F40" s="22">
        <v>21</v>
      </c>
      <c r="G40" s="22">
        <v>11</v>
      </c>
      <c r="H40" s="22">
        <v>7</v>
      </c>
      <c r="I40" s="22">
        <v>0</v>
      </c>
      <c r="J40" s="22">
        <v>0</v>
      </c>
      <c r="K40" s="22">
        <v>0</v>
      </c>
      <c r="L40" s="22">
        <v>0</v>
      </c>
      <c r="M40" s="22">
        <v>0</v>
      </c>
      <c r="N40" s="22">
        <v>0</v>
      </c>
      <c r="O40" s="22">
        <v>0</v>
      </c>
      <c r="P40" s="22">
        <v>2</v>
      </c>
      <c r="Q40" s="22">
        <v>0</v>
      </c>
      <c r="R40" s="22">
        <v>0</v>
      </c>
      <c r="S40" s="22">
        <v>0</v>
      </c>
      <c r="T40" s="22">
        <v>0</v>
      </c>
      <c r="U40" s="22">
        <v>5</v>
      </c>
      <c r="V40" s="22">
        <v>0</v>
      </c>
      <c r="W40" s="22">
        <v>0</v>
      </c>
      <c r="X40" s="22">
        <v>21</v>
      </c>
      <c r="Y40" s="106" t="e">
        <f>+SUM(#REF!)</f>
        <v>#REF!</v>
      </c>
    </row>
    <row r="41" spans="2:25" ht="15" x14ac:dyDescent="0.25">
      <c r="B41" s="23" t="s">
        <v>131</v>
      </c>
      <c r="C41" s="24">
        <v>4</v>
      </c>
      <c r="D41" s="24">
        <v>0</v>
      </c>
      <c r="E41" s="24">
        <v>0</v>
      </c>
      <c r="F41" s="24">
        <v>0</v>
      </c>
      <c r="G41" s="24">
        <v>0</v>
      </c>
      <c r="H41" s="24">
        <v>0</v>
      </c>
      <c r="I41" s="24">
        <v>0</v>
      </c>
      <c r="J41" s="24">
        <v>2</v>
      </c>
      <c r="K41" s="24">
        <v>0</v>
      </c>
      <c r="L41" s="24">
        <v>0</v>
      </c>
      <c r="M41" s="24">
        <v>0</v>
      </c>
      <c r="N41" s="24">
        <v>3</v>
      </c>
      <c r="O41" s="24">
        <v>0</v>
      </c>
      <c r="P41" s="24">
        <v>1</v>
      </c>
      <c r="Q41" s="24">
        <v>13</v>
      </c>
      <c r="R41" s="24">
        <v>2</v>
      </c>
      <c r="S41" s="24">
        <v>5</v>
      </c>
      <c r="T41" s="24">
        <v>0</v>
      </c>
      <c r="U41" s="24">
        <v>48</v>
      </c>
      <c r="V41" s="24">
        <v>0</v>
      </c>
      <c r="W41" s="24">
        <v>2</v>
      </c>
      <c r="X41" s="24">
        <v>6</v>
      </c>
      <c r="Y41" s="106" t="e">
        <f>+SUM(#REF!)</f>
        <v>#REF!</v>
      </c>
    </row>
    <row r="42" spans="2:25" ht="15" x14ac:dyDescent="0.25">
      <c r="B42" s="21" t="s">
        <v>166</v>
      </c>
      <c r="C42" s="22">
        <v>8666</v>
      </c>
      <c r="D42" s="22">
        <v>6232</v>
      </c>
      <c r="E42" s="22">
        <v>4786</v>
      </c>
      <c r="F42" s="22">
        <v>2679</v>
      </c>
      <c r="G42" s="22">
        <v>762</v>
      </c>
      <c r="H42" s="22">
        <v>1108</v>
      </c>
      <c r="I42" s="22">
        <v>1986</v>
      </c>
      <c r="J42" s="22">
        <v>1920</v>
      </c>
      <c r="K42" s="22">
        <v>2149</v>
      </c>
      <c r="L42" s="22">
        <v>2284</v>
      </c>
      <c r="M42" s="22">
        <v>1065</v>
      </c>
      <c r="N42" s="22">
        <v>1715</v>
      </c>
      <c r="O42" s="22">
        <v>862</v>
      </c>
      <c r="P42" s="22">
        <v>1963</v>
      </c>
      <c r="Q42" s="22">
        <v>459</v>
      </c>
      <c r="R42" s="22">
        <v>3439</v>
      </c>
      <c r="S42" s="22">
        <v>3671</v>
      </c>
      <c r="T42" s="22">
        <v>2586</v>
      </c>
      <c r="U42" s="22">
        <v>1816</v>
      </c>
      <c r="V42" s="22">
        <v>3839</v>
      </c>
      <c r="W42" s="22">
        <v>3591</v>
      </c>
      <c r="X42" s="22">
        <v>455</v>
      </c>
      <c r="Y42" s="106" t="e">
        <f>+SUM(#REF!)</f>
        <v>#REF!</v>
      </c>
    </row>
    <row r="43" spans="2:25" ht="15" x14ac:dyDescent="0.25">
      <c r="B43" s="23" t="s">
        <v>79</v>
      </c>
      <c r="C43" s="24">
        <v>31652</v>
      </c>
      <c r="D43" s="24">
        <v>37835</v>
      </c>
      <c r="E43" s="24">
        <v>5588</v>
      </c>
      <c r="F43" s="24">
        <v>2685</v>
      </c>
      <c r="G43" s="24">
        <v>2709</v>
      </c>
      <c r="H43" s="24">
        <v>1784</v>
      </c>
      <c r="I43" s="24">
        <v>1431</v>
      </c>
      <c r="J43" s="24">
        <v>1862</v>
      </c>
      <c r="K43" s="24">
        <v>6131</v>
      </c>
      <c r="L43" s="24">
        <v>4359</v>
      </c>
      <c r="M43" s="24">
        <v>3793</v>
      </c>
      <c r="N43" s="24">
        <v>5174</v>
      </c>
      <c r="O43" s="24">
        <v>7668</v>
      </c>
      <c r="P43" s="24">
        <v>9627</v>
      </c>
      <c r="Q43" s="24">
        <v>11589</v>
      </c>
      <c r="R43" s="24">
        <v>13628</v>
      </c>
      <c r="S43" s="24">
        <v>8805</v>
      </c>
      <c r="T43" s="24">
        <v>9773</v>
      </c>
      <c r="U43" s="24">
        <v>10459</v>
      </c>
      <c r="V43" s="24">
        <v>12675</v>
      </c>
      <c r="W43" s="24">
        <v>10929</v>
      </c>
      <c r="X43" s="24">
        <v>6185</v>
      </c>
      <c r="Y43" s="106" t="e">
        <f>+SUM(#REF!)</f>
        <v>#REF!</v>
      </c>
    </row>
    <row r="44" spans="2:25" ht="15" x14ac:dyDescent="0.25">
      <c r="B44" s="25" t="s">
        <v>99</v>
      </c>
      <c r="C44" s="22">
        <v>95</v>
      </c>
      <c r="D44" s="22">
        <v>61</v>
      </c>
      <c r="E44" s="22">
        <v>90</v>
      </c>
      <c r="F44" s="22">
        <v>158</v>
      </c>
      <c r="G44" s="22">
        <v>126</v>
      </c>
      <c r="H44" s="22">
        <v>167</v>
      </c>
      <c r="I44" s="22">
        <v>28</v>
      </c>
      <c r="J44" s="22">
        <v>53</v>
      </c>
      <c r="K44" s="22">
        <v>42</v>
      </c>
      <c r="L44" s="22">
        <v>109</v>
      </c>
      <c r="M44" s="22">
        <v>36</v>
      </c>
      <c r="N44" s="22">
        <v>60</v>
      </c>
      <c r="O44" s="22">
        <v>87</v>
      </c>
      <c r="P44" s="22">
        <v>136</v>
      </c>
      <c r="Q44" s="22">
        <v>98</v>
      </c>
      <c r="R44" s="22">
        <v>41</v>
      </c>
      <c r="S44" s="22">
        <v>75</v>
      </c>
      <c r="T44" s="22">
        <v>90</v>
      </c>
      <c r="U44" s="22">
        <v>286</v>
      </c>
      <c r="V44" s="22">
        <v>66</v>
      </c>
      <c r="W44" s="22">
        <v>50</v>
      </c>
      <c r="X44" s="22">
        <v>168</v>
      </c>
      <c r="Y44" s="106" t="e">
        <f>+SUM(#REF!)</f>
        <v>#REF!</v>
      </c>
    </row>
    <row r="45" spans="2:25" ht="15" x14ac:dyDescent="0.25">
      <c r="B45" s="23" t="s">
        <v>12</v>
      </c>
      <c r="C45" s="24">
        <v>16</v>
      </c>
      <c r="D45" s="24">
        <v>9</v>
      </c>
      <c r="E45" s="24">
        <v>7</v>
      </c>
      <c r="F45" s="24">
        <v>13</v>
      </c>
      <c r="G45" s="24">
        <v>11</v>
      </c>
      <c r="H45" s="24">
        <v>9</v>
      </c>
      <c r="I45" s="24">
        <v>12</v>
      </c>
      <c r="J45" s="24">
        <v>17</v>
      </c>
      <c r="K45" s="24">
        <v>7</v>
      </c>
      <c r="L45" s="24">
        <v>35</v>
      </c>
      <c r="M45" s="24">
        <v>11</v>
      </c>
      <c r="N45" s="24">
        <v>24</v>
      </c>
      <c r="O45" s="24">
        <v>82</v>
      </c>
      <c r="P45" s="24">
        <v>97</v>
      </c>
      <c r="Q45" s="24">
        <v>87</v>
      </c>
      <c r="R45" s="24">
        <v>109</v>
      </c>
      <c r="S45" s="24">
        <v>40</v>
      </c>
      <c r="T45" s="24">
        <v>306</v>
      </c>
      <c r="U45" s="24">
        <v>413</v>
      </c>
      <c r="V45" s="24">
        <v>508</v>
      </c>
      <c r="W45" s="24">
        <v>392</v>
      </c>
      <c r="X45" s="24">
        <v>515</v>
      </c>
      <c r="Y45" s="106" t="e">
        <f>+SUM(#REF!)</f>
        <v>#REF!</v>
      </c>
    </row>
    <row r="46" spans="2:25" ht="15" x14ac:dyDescent="0.25">
      <c r="B46" s="25" t="s">
        <v>11</v>
      </c>
      <c r="C46" s="22">
        <v>1</v>
      </c>
      <c r="D46" s="22">
        <v>4</v>
      </c>
      <c r="E46" s="22">
        <v>30</v>
      </c>
      <c r="F46" s="22">
        <v>13</v>
      </c>
      <c r="G46" s="22">
        <v>69</v>
      </c>
      <c r="H46" s="22">
        <v>47</v>
      </c>
      <c r="I46" s="22">
        <v>1</v>
      </c>
      <c r="J46" s="22">
        <v>0</v>
      </c>
      <c r="K46" s="22">
        <v>0</v>
      </c>
      <c r="L46" s="22">
        <v>0</v>
      </c>
      <c r="M46" s="22">
        <v>0</v>
      </c>
      <c r="N46" s="22">
        <v>31</v>
      </c>
      <c r="O46" s="22">
        <v>23</v>
      </c>
      <c r="P46" s="22">
        <v>13</v>
      </c>
      <c r="Q46" s="22">
        <v>3</v>
      </c>
      <c r="R46" s="22">
        <v>0</v>
      </c>
      <c r="S46" s="22">
        <v>0</v>
      </c>
      <c r="T46" s="22">
        <v>50</v>
      </c>
      <c r="U46" s="22">
        <v>68</v>
      </c>
      <c r="V46" s="22">
        <v>57</v>
      </c>
      <c r="W46" s="22">
        <v>23</v>
      </c>
      <c r="X46" s="22">
        <v>16</v>
      </c>
      <c r="Y46" s="106" t="e">
        <f>+SUM(#REF!)</f>
        <v>#REF!</v>
      </c>
    </row>
    <row r="47" spans="2:25" ht="15" x14ac:dyDescent="0.25">
      <c r="B47" s="23" t="s">
        <v>94</v>
      </c>
      <c r="C47" s="24">
        <v>1918</v>
      </c>
      <c r="D47" s="24">
        <v>2572</v>
      </c>
      <c r="E47" s="24">
        <v>1881</v>
      </c>
      <c r="F47" s="24">
        <v>1745</v>
      </c>
      <c r="G47" s="24">
        <v>851</v>
      </c>
      <c r="H47" s="24">
        <v>763</v>
      </c>
      <c r="I47" s="24">
        <v>1028</v>
      </c>
      <c r="J47" s="24">
        <v>933</v>
      </c>
      <c r="K47" s="24">
        <v>437</v>
      </c>
      <c r="L47" s="24">
        <v>739</v>
      </c>
      <c r="M47" s="24">
        <v>528</v>
      </c>
      <c r="N47" s="24">
        <v>872</v>
      </c>
      <c r="O47" s="24">
        <v>979</v>
      </c>
      <c r="P47" s="24">
        <v>2691</v>
      </c>
      <c r="Q47" s="24">
        <v>1812</v>
      </c>
      <c r="R47" s="24">
        <v>2680</v>
      </c>
      <c r="S47" s="24">
        <v>3306</v>
      </c>
      <c r="T47" s="24">
        <v>4302</v>
      </c>
      <c r="U47" s="24">
        <v>4565</v>
      </c>
      <c r="V47" s="24">
        <v>3599</v>
      </c>
      <c r="W47" s="24">
        <v>4554</v>
      </c>
      <c r="X47" s="24">
        <v>4745</v>
      </c>
      <c r="Y47" s="106" t="e">
        <f>+SUM(#REF!)</f>
        <v>#REF!</v>
      </c>
    </row>
    <row r="48" spans="2:25" ht="15" x14ac:dyDescent="0.25">
      <c r="B48" s="21" t="s">
        <v>151</v>
      </c>
      <c r="C48" s="22">
        <v>0</v>
      </c>
      <c r="D48" s="22">
        <v>0</v>
      </c>
      <c r="E48" s="22">
        <v>0</v>
      </c>
      <c r="F48" s="22">
        <v>0</v>
      </c>
      <c r="G48" s="22">
        <v>0</v>
      </c>
      <c r="H48" s="22">
        <v>0</v>
      </c>
      <c r="I48" s="22">
        <v>0</v>
      </c>
      <c r="J48" s="22">
        <v>0</v>
      </c>
      <c r="K48" s="22">
        <v>0</v>
      </c>
      <c r="L48" s="22">
        <v>0</v>
      </c>
      <c r="M48" s="22">
        <v>0</v>
      </c>
      <c r="N48" s="22">
        <v>0</v>
      </c>
      <c r="O48" s="22">
        <v>0</v>
      </c>
      <c r="P48" s="22">
        <v>0</v>
      </c>
      <c r="Q48" s="22">
        <v>0</v>
      </c>
      <c r="R48" s="22">
        <v>0</v>
      </c>
      <c r="S48" s="22">
        <v>0</v>
      </c>
      <c r="T48" s="22">
        <v>0</v>
      </c>
      <c r="U48" s="22">
        <v>0</v>
      </c>
      <c r="V48" s="22">
        <v>0</v>
      </c>
      <c r="W48" s="22">
        <v>0</v>
      </c>
      <c r="X48" s="22">
        <v>5</v>
      </c>
      <c r="Y48" s="106" t="e">
        <f>+SUM(#REF!)</f>
        <v>#REF!</v>
      </c>
    </row>
    <row r="49" spans="2:25" ht="15" x14ac:dyDescent="0.25">
      <c r="B49" s="23" t="s">
        <v>163</v>
      </c>
      <c r="C49" s="24">
        <v>1074</v>
      </c>
      <c r="D49" s="24">
        <v>1081</v>
      </c>
      <c r="E49" s="24">
        <v>1104</v>
      </c>
      <c r="F49" s="24">
        <v>1854</v>
      </c>
      <c r="G49" s="24">
        <v>1186</v>
      </c>
      <c r="H49" s="24">
        <v>1821</v>
      </c>
      <c r="I49" s="24">
        <v>1612</v>
      </c>
      <c r="J49" s="24">
        <v>2000</v>
      </c>
      <c r="K49" s="24">
        <v>1722</v>
      </c>
      <c r="L49" s="24">
        <v>1278</v>
      </c>
      <c r="M49" s="24">
        <v>745</v>
      </c>
      <c r="N49" s="24">
        <v>830</v>
      </c>
      <c r="O49" s="24">
        <v>888</v>
      </c>
      <c r="P49" s="24">
        <v>760</v>
      </c>
      <c r="Q49" s="24">
        <v>543</v>
      </c>
      <c r="R49" s="24">
        <v>777</v>
      </c>
      <c r="S49" s="24">
        <v>822</v>
      </c>
      <c r="T49" s="24">
        <v>1147</v>
      </c>
      <c r="U49" s="24">
        <v>1028</v>
      </c>
      <c r="V49" s="24">
        <v>1448</v>
      </c>
      <c r="W49" s="24">
        <v>1455</v>
      </c>
      <c r="X49" s="24">
        <v>1371</v>
      </c>
      <c r="Y49" s="106" t="e">
        <f>+SUM(#REF!)</f>
        <v>#REF!</v>
      </c>
    </row>
    <row r="50" spans="2:25" ht="15" x14ac:dyDescent="0.25">
      <c r="B50" s="21" t="s">
        <v>63</v>
      </c>
      <c r="C50" s="22">
        <v>1611</v>
      </c>
      <c r="D50" s="22">
        <v>1514</v>
      </c>
      <c r="E50" s="22">
        <v>1595</v>
      </c>
      <c r="F50" s="22">
        <v>1722</v>
      </c>
      <c r="G50" s="22">
        <v>1206</v>
      </c>
      <c r="H50" s="22">
        <v>1163</v>
      </c>
      <c r="I50" s="22">
        <v>1319</v>
      </c>
      <c r="J50" s="22">
        <v>1476</v>
      </c>
      <c r="K50" s="22">
        <v>1191</v>
      </c>
      <c r="L50" s="22">
        <v>1418</v>
      </c>
      <c r="M50" s="22">
        <v>2447</v>
      </c>
      <c r="N50" s="22">
        <v>2919</v>
      </c>
      <c r="O50" s="22">
        <v>4045</v>
      </c>
      <c r="P50" s="22">
        <v>2811</v>
      </c>
      <c r="Q50" s="22">
        <v>1954</v>
      </c>
      <c r="R50" s="22">
        <v>2517</v>
      </c>
      <c r="S50" s="22">
        <v>3527</v>
      </c>
      <c r="T50" s="22">
        <v>2403</v>
      </c>
      <c r="U50" s="22">
        <v>4388</v>
      </c>
      <c r="V50" s="22">
        <v>2743</v>
      </c>
      <c r="W50" s="22">
        <v>1884</v>
      </c>
      <c r="X50" s="22">
        <v>1998</v>
      </c>
      <c r="Y50" s="106" t="e">
        <f>+SUM(#REF!)</f>
        <v>#REF!</v>
      </c>
    </row>
    <row r="51" spans="2:25" ht="15" x14ac:dyDescent="0.25">
      <c r="B51" s="23" t="s">
        <v>106</v>
      </c>
      <c r="C51" s="24">
        <v>0</v>
      </c>
      <c r="D51" s="24">
        <v>0</v>
      </c>
      <c r="E51" s="24">
        <v>0</v>
      </c>
      <c r="F51" s="24">
        <v>0</v>
      </c>
      <c r="G51" s="24">
        <v>0</v>
      </c>
      <c r="H51" s="24">
        <v>0</v>
      </c>
      <c r="I51" s="24">
        <v>4</v>
      </c>
      <c r="J51" s="24">
        <v>0</v>
      </c>
      <c r="K51" s="24">
        <v>0</v>
      </c>
      <c r="L51" s="24">
        <v>0</v>
      </c>
      <c r="M51" s="24">
        <v>0</v>
      </c>
      <c r="N51" s="24">
        <v>0</v>
      </c>
      <c r="O51" s="24">
        <v>0</v>
      </c>
      <c r="P51" s="24">
        <v>0</v>
      </c>
      <c r="Q51" s="24">
        <v>0</v>
      </c>
      <c r="R51" s="24">
        <v>0</v>
      </c>
      <c r="S51" s="24">
        <v>0</v>
      </c>
      <c r="T51" s="24">
        <v>0</v>
      </c>
      <c r="U51" s="24">
        <v>0</v>
      </c>
      <c r="V51" s="24">
        <v>0</v>
      </c>
      <c r="W51" s="24">
        <v>0</v>
      </c>
      <c r="X51" s="24" t="s">
        <v>5</v>
      </c>
      <c r="Y51" s="106" t="e">
        <f>+SUM(#REF!)</f>
        <v>#REF!</v>
      </c>
    </row>
    <row r="52" spans="2:25" ht="15" x14ac:dyDescent="0.25">
      <c r="B52" s="25" t="s">
        <v>82</v>
      </c>
      <c r="C52" s="26">
        <v>10448</v>
      </c>
      <c r="D52" s="26">
        <v>27972</v>
      </c>
      <c r="E52" s="26">
        <v>6847</v>
      </c>
      <c r="F52" s="26">
        <v>6858</v>
      </c>
      <c r="G52" s="26">
        <v>5684</v>
      </c>
      <c r="H52" s="26">
        <v>10516</v>
      </c>
      <c r="I52" s="26">
        <v>21127</v>
      </c>
      <c r="J52" s="26">
        <v>1853</v>
      </c>
      <c r="K52" s="26">
        <v>3930</v>
      </c>
      <c r="L52" s="26">
        <v>8249</v>
      </c>
      <c r="M52" s="26">
        <v>6680</v>
      </c>
      <c r="N52" s="26">
        <v>8725</v>
      </c>
      <c r="O52" s="26">
        <v>11375</v>
      </c>
      <c r="P52" s="26">
        <v>18322</v>
      </c>
      <c r="Q52" s="26">
        <v>31120</v>
      </c>
      <c r="R52" s="26">
        <v>13881</v>
      </c>
      <c r="S52" s="26">
        <v>16281</v>
      </c>
      <c r="T52" s="26">
        <v>18594</v>
      </c>
      <c r="U52" s="26">
        <v>19633</v>
      </c>
      <c r="V52" s="26">
        <v>19233</v>
      </c>
      <c r="W52" s="26">
        <v>19498</v>
      </c>
      <c r="X52" s="26">
        <v>17070</v>
      </c>
      <c r="Y52" s="106" t="e">
        <f>+SUM(#REF!)</f>
        <v>#REF!</v>
      </c>
    </row>
    <row r="53" spans="2:25" ht="15" x14ac:dyDescent="0.25">
      <c r="B53" s="23" t="s">
        <v>116</v>
      </c>
      <c r="C53" s="24">
        <v>0</v>
      </c>
      <c r="D53" s="24">
        <v>1</v>
      </c>
      <c r="E53" s="24">
        <v>0</v>
      </c>
      <c r="F53" s="24">
        <v>0</v>
      </c>
      <c r="G53" s="24">
        <v>0</v>
      </c>
      <c r="H53" s="24">
        <v>0</v>
      </c>
      <c r="I53" s="24">
        <v>0</v>
      </c>
      <c r="J53" s="24">
        <v>0</v>
      </c>
      <c r="K53" s="24">
        <v>0</v>
      </c>
      <c r="L53" s="24">
        <v>0</v>
      </c>
      <c r="M53" s="24">
        <v>0</v>
      </c>
      <c r="N53" s="24">
        <v>0</v>
      </c>
      <c r="O53" s="24">
        <v>0</v>
      </c>
      <c r="P53" s="24">
        <v>0</v>
      </c>
      <c r="Q53" s="24">
        <v>0</v>
      </c>
      <c r="R53" s="24">
        <v>0</v>
      </c>
      <c r="S53" s="24">
        <v>0</v>
      </c>
      <c r="T53" s="24">
        <v>0</v>
      </c>
      <c r="U53" s="24">
        <v>0</v>
      </c>
      <c r="V53" s="24">
        <v>0</v>
      </c>
      <c r="W53" s="24">
        <v>0</v>
      </c>
      <c r="X53" s="24">
        <v>0</v>
      </c>
      <c r="Y53" s="106" t="e">
        <f>+SUM(#REF!)</f>
        <v>#REF!</v>
      </c>
    </row>
    <row r="54" spans="2:25" ht="15" x14ac:dyDescent="0.25">
      <c r="B54" s="25" t="s">
        <v>173</v>
      </c>
      <c r="C54" s="22">
        <v>350</v>
      </c>
      <c r="D54" s="22">
        <v>501</v>
      </c>
      <c r="E54" s="22">
        <v>485</v>
      </c>
      <c r="F54" s="22">
        <v>427</v>
      </c>
      <c r="G54" s="22">
        <v>264</v>
      </c>
      <c r="H54" s="22">
        <v>260</v>
      </c>
      <c r="I54" s="22">
        <v>255</v>
      </c>
      <c r="J54" s="22">
        <v>370</v>
      </c>
      <c r="K54" s="22">
        <v>197</v>
      </c>
      <c r="L54" s="22">
        <v>198</v>
      </c>
      <c r="M54" s="22">
        <v>404</v>
      </c>
      <c r="N54" s="22">
        <v>568</v>
      </c>
      <c r="O54" s="22">
        <v>734</v>
      </c>
      <c r="P54" s="22">
        <v>838</v>
      </c>
      <c r="Q54" s="22">
        <v>552</v>
      </c>
      <c r="R54" s="22">
        <v>731</v>
      </c>
      <c r="S54" s="22">
        <v>1371</v>
      </c>
      <c r="T54" s="22">
        <v>785</v>
      </c>
      <c r="U54" s="22">
        <v>1208</v>
      </c>
      <c r="V54" s="22">
        <v>863</v>
      </c>
      <c r="W54" s="22">
        <v>1019</v>
      </c>
      <c r="X54" s="22">
        <v>604</v>
      </c>
      <c r="Y54" s="106" t="e">
        <f>+SUM(#REF!)</f>
        <v>#REF!</v>
      </c>
    </row>
    <row r="55" spans="2:25" ht="15" x14ac:dyDescent="0.25">
      <c r="B55" s="23" t="s">
        <v>132</v>
      </c>
      <c r="C55" s="24">
        <v>577</v>
      </c>
      <c r="D55" s="24">
        <v>655</v>
      </c>
      <c r="E55" s="24">
        <v>518</v>
      </c>
      <c r="F55" s="24">
        <v>631</v>
      </c>
      <c r="G55" s="24">
        <v>474</v>
      </c>
      <c r="H55" s="24">
        <v>204</v>
      </c>
      <c r="I55" s="24">
        <v>242</v>
      </c>
      <c r="J55" s="24">
        <v>250</v>
      </c>
      <c r="K55" s="24">
        <v>363</v>
      </c>
      <c r="L55" s="24">
        <v>302</v>
      </c>
      <c r="M55" s="24">
        <v>1070</v>
      </c>
      <c r="N55" s="24">
        <v>554</v>
      </c>
      <c r="O55" s="24">
        <v>1462</v>
      </c>
      <c r="P55" s="24">
        <v>401</v>
      </c>
      <c r="Q55" s="24">
        <v>711</v>
      </c>
      <c r="R55" s="24">
        <v>755</v>
      </c>
      <c r="S55" s="24">
        <v>1056</v>
      </c>
      <c r="T55" s="24">
        <v>1292</v>
      </c>
      <c r="U55" s="24">
        <v>1217</v>
      </c>
      <c r="V55" s="24">
        <v>1134</v>
      </c>
      <c r="W55" s="24">
        <v>1257</v>
      </c>
      <c r="X55" s="24">
        <v>10509</v>
      </c>
      <c r="Y55" s="106" t="e">
        <f>+SUM(#REF!)</f>
        <v>#REF!</v>
      </c>
    </row>
    <row r="56" spans="2:25" ht="15" x14ac:dyDescent="0.25">
      <c r="B56" s="25" t="s">
        <v>137</v>
      </c>
      <c r="C56" s="22">
        <v>3935</v>
      </c>
      <c r="D56" s="22">
        <v>4312</v>
      </c>
      <c r="E56" s="22">
        <v>4177</v>
      </c>
      <c r="F56" s="22">
        <v>3965</v>
      </c>
      <c r="G56" s="22">
        <v>3538</v>
      </c>
      <c r="H56" s="22">
        <v>2886</v>
      </c>
      <c r="I56" s="22">
        <v>3039</v>
      </c>
      <c r="J56" s="22">
        <v>4269</v>
      </c>
      <c r="K56" s="22">
        <v>2934</v>
      </c>
      <c r="L56" s="22">
        <v>3824</v>
      </c>
      <c r="M56" s="22">
        <v>5494</v>
      </c>
      <c r="N56" s="22">
        <v>6432</v>
      </c>
      <c r="O56" s="22">
        <v>6636</v>
      </c>
      <c r="P56" s="22">
        <v>7576</v>
      </c>
      <c r="Q56" s="22">
        <v>6052</v>
      </c>
      <c r="R56" s="22">
        <v>7697</v>
      </c>
      <c r="S56" s="22">
        <v>7077</v>
      </c>
      <c r="T56" s="22">
        <v>6969</v>
      </c>
      <c r="U56" s="22">
        <v>7254</v>
      </c>
      <c r="V56" s="22">
        <v>5875</v>
      </c>
      <c r="W56" s="22">
        <v>6054</v>
      </c>
      <c r="X56" s="22">
        <v>5421</v>
      </c>
      <c r="Y56" s="106" t="e">
        <f>+SUM(#REF!)</f>
        <v>#REF!</v>
      </c>
    </row>
    <row r="57" spans="2:25" ht="15" x14ac:dyDescent="0.25">
      <c r="B57" s="23" t="s">
        <v>147</v>
      </c>
      <c r="C57" s="24">
        <v>11628</v>
      </c>
      <c r="D57" s="24">
        <v>12744</v>
      </c>
      <c r="E57" s="24">
        <v>14146</v>
      </c>
      <c r="F57" s="24">
        <v>12743</v>
      </c>
      <c r="G57" s="24">
        <v>11982</v>
      </c>
      <c r="H57" s="24">
        <v>12682</v>
      </c>
      <c r="I57" s="24">
        <v>12999</v>
      </c>
      <c r="J57" s="24">
        <v>14246</v>
      </c>
      <c r="K57" s="24">
        <v>13875</v>
      </c>
      <c r="L57" s="24">
        <v>14217</v>
      </c>
      <c r="M57" s="24">
        <v>10860</v>
      </c>
      <c r="N57" s="24">
        <v>10145</v>
      </c>
      <c r="O57" s="24">
        <v>15159</v>
      </c>
      <c r="P57" s="24">
        <v>20598</v>
      </c>
      <c r="Q57" s="24">
        <v>15811</v>
      </c>
      <c r="R57" s="24">
        <v>17776</v>
      </c>
      <c r="S57" s="24">
        <v>16876</v>
      </c>
      <c r="T57" s="24">
        <v>20372</v>
      </c>
      <c r="U57" s="24">
        <v>21608</v>
      </c>
      <c r="V57" s="24">
        <v>19935</v>
      </c>
      <c r="W57" s="24">
        <v>19594</v>
      </c>
      <c r="X57" s="24">
        <v>24202</v>
      </c>
      <c r="Y57" s="106" t="e">
        <f>+SUM(#REF!)</f>
        <v>#REF!</v>
      </c>
    </row>
    <row r="58" spans="2:25" ht="15" x14ac:dyDescent="0.25">
      <c r="B58" s="27" t="s">
        <v>100</v>
      </c>
      <c r="C58" s="22">
        <v>14774</v>
      </c>
      <c r="D58" s="22">
        <v>9254</v>
      </c>
      <c r="E58" s="22">
        <v>6626</v>
      </c>
      <c r="F58" s="22">
        <v>10077</v>
      </c>
      <c r="G58" s="22">
        <v>5066</v>
      </c>
      <c r="H58" s="22">
        <v>8787</v>
      </c>
      <c r="I58" s="22">
        <v>11658</v>
      </c>
      <c r="J58" s="22">
        <v>8375</v>
      </c>
      <c r="K58" s="22">
        <v>10676</v>
      </c>
      <c r="L58" s="22">
        <v>13916</v>
      </c>
      <c r="M58" s="22">
        <v>15409</v>
      </c>
      <c r="N58" s="22">
        <v>20382</v>
      </c>
      <c r="O58" s="22">
        <v>25265</v>
      </c>
      <c r="P58" s="22">
        <v>28130</v>
      </c>
      <c r="Q58" s="22">
        <v>26672</v>
      </c>
      <c r="R58" s="22">
        <v>32387</v>
      </c>
      <c r="S58" s="22">
        <v>46668</v>
      </c>
      <c r="T58" s="22">
        <v>34332</v>
      </c>
      <c r="U58" s="22">
        <v>45434</v>
      </c>
      <c r="V58" s="22">
        <v>48285</v>
      </c>
      <c r="W58" s="22">
        <v>45000</v>
      </c>
      <c r="X58" s="22">
        <v>35642</v>
      </c>
      <c r="Y58" s="106" t="e">
        <f>+SUM(#REF!)</f>
        <v>#REF!</v>
      </c>
    </row>
    <row r="59" spans="2:25" ht="15" x14ac:dyDescent="0.25">
      <c r="B59" s="23" t="s">
        <v>73</v>
      </c>
      <c r="C59" s="24">
        <v>3796</v>
      </c>
      <c r="D59" s="24">
        <v>1930</v>
      </c>
      <c r="E59" s="24">
        <v>3712</v>
      </c>
      <c r="F59" s="24">
        <v>10611</v>
      </c>
      <c r="G59" s="24">
        <v>2006</v>
      </c>
      <c r="H59" s="24">
        <v>3947</v>
      </c>
      <c r="I59" s="24">
        <v>2590</v>
      </c>
      <c r="J59" s="24">
        <v>2536</v>
      </c>
      <c r="K59" s="24">
        <v>3129</v>
      </c>
      <c r="L59" s="24">
        <v>3285</v>
      </c>
      <c r="M59" s="24">
        <v>4014</v>
      </c>
      <c r="N59" s="24">
        <v>7175</v>
      </c>
      <c r="O59" s="24">
        <v>10654</v>
      </c>
      <c r="P59" s="24">
        <v>7266</v>
      </c>
      <c r="Q59" s="24">
        <v>8129</v>
      </c>
      <c r="R59" s="24">
        <v>42507</v>
      </c>
      <c r="S59" s="24">
        <v>34686</v>
      </c>
      <c r="T59" s="24">
        <v>24035</v>
      </c>
      <c r="U59" s="24">
        <v>24308</v>
      </c>
      <c r="V59" s="24">
        <v>23571</v>
      </c>
      <c r="W59" s="24">
        <v>20509</v>
      </c>
      <c r="X59" s="24">
        <v>18313</v>
      </c>
      <c r="Y59" s="106" t="e">
        <f>+SUM(#REF!)</f>
        <v>#REF!</v>
      </c>
    </row>
    <row r="60" spans="2:25" ht="15" x14ac:dyDescent="0.25">
      <c r="B60" s="25" t="s">
        <v>104</v>
      </c>
      <c r="C60" s="22">
        <v>39</v>
      </c>
      <c r="D60" s="22">
        <v>76</v>
      </c>
      <c r="E60" s="22">
        <v>242</v>
      </c>
      <c r="F60" s="22">
        <v>133</v>
      </c>
      <c r="G60" s="22">
        <v>84</v>
      </c>
      <c r="H60" s="22">
        <v>57</v>
      </c>
      <c r="I60" s="22">
        <v>155</v>
      </c>
      <c r="J60" s="22">
        <v>93</v>
      </c>
      <c r="K60" s="22">
        <v>118</v>
      </c>
      <c r="L60" s="22">
        <v>149</v>
      </c>
      <c r="M60" s="22">
        <v>137</v>
      </c>
      <c r="N60" s="22">
        <v>242</v>
      </c>
      <c r="O60" s="22">
        <v>340</v>
      </c>
      <c r="P60" s="22">
        <v>333</v>
      </c>
      <c r="Q60" s="22">
        <v>318</v>
      </c>
      <c r="R60" s="22">
        <v>351</v>
      </c>
      <c r="S60" s="22">
        <v>512</v>
      </c>
      <c r="T60" s="22">
        <v>357</v>
      </c>
      <c r="U60" s="22">
        <v>8885</v>
      </c>
      <c r="V60" s="22">
        <v>13635</v>
      </c>
      <c r="W60" s="22">
        <v>3493</v>
      </c>
      <c r="X60" s="22">
        <v>4671</v>
      </c>
      <c r="Y60" s="106" t="e">
        <f>+SUM(#REF!)</f>
        <v>#REF!</v>
      </c>
    </row>
    <row r="61" spans="2:25" ht="15" x14ac:dyDescent="0.25">
      <c r="B61" s="23" t="s">
        <v>158</v>
      </c>
      <c r="C61" s="24">
        <v>371</v>
      </c>
      <c r="D61" s="24">
        <v>225</v>
      </c>
      <c r="E61" s="24">
        <v>325</v>
      </c>
      <c r="F61" s="24">
        <v>470</v>
      </c>
      <c r="G61" s="24">
        <v>302</v>
      </c>
      <c r="H61" s="24">
        <v>178</v>
      </c>
      <c r="I61" s="24">
        <v>115</v>
      </c>
      <c r="J61" s="24">
        <v>104</v>
      </c>
      <c r="K61" s="24">
        <v>128</v>
      </c>
      <c r="L61" s="24">
        <v>128</v>
      </c>
      <c r="M61" s="24">
        <v>150</v>
      </c>
      <c r="N61" s="24">
        <v>178</v>
      </c>
      <c r="O61" s="24">
        <v>118</v>
      </c>
      <c r="P61" s="24">
        <v>215</v>
      </c>
      <c r="Q61" s="24">
        <v>57</v>
      </c>
      <c r="R61" s="24">
        <v>123</v>
      </c>
      <c r="S61" s="24">
        <v>161</v>
      </c>
      <c r="T61" s="24">
        <v>297</v>
      </c>
      <c r="U61" s="24">
        <v>130</v>
      </c>
      <c r="V61" s="24">
        <v>182</v>
      </c>
      <c r="W61" s="24">
        <v>144</v>
      </c>
      <c r="X61" s="24">
        <v>97</v>
      </c>
      <c r="Y61" s="106" t="e">
        <f>+SUM(#REF!)</f>
        <v>#REF!</v>
      </c>
    </row>
    <row r="62" spans="2:25" ht="15" x14ac:dyDescent="0.25">
      <c r="B62" s="25" t="s">
        <v>50</v>
      </c>
      <c r="C62" s="22">
        <v>50</v>
      </c>
      <c r="D62" s="22">
        <v>106</v>
      </c>
      <c r="E62" s="22">
        <v>166</v>
      </c>
      <c r="F62" s="22">
        <v>307</v>
      </c>
      <c r="G62" s="22">
        <v>174</v>
      </c>
      <c r="H62" s="22">
        <v>167</v>
      </c>
      <c r="I62" s="22">
        <v>138</v>
      </c>
      <c r="J62" s="22">
        <v>187</v>
      </c>
      <c r="K62" s="22">
        <v>221</v>
      </c>
      <c r="L62" s="22">
        <v>152</v>
      </c>
      <c r="M62" s="22">
        <v>114</v>
      </c>
      <c r="N62" s="22">
        <v>68</v>
      </c>
      <c r="O62" s="22">
        <v>154</v>
      </c>
      <c r="P62" s="22">
        <v>87</v>
      </c>
      <c r="Q62" s="22">
        <v>66</v>
      </c>
      <c r="R62" s="22">
        <v>118</v>
      </c>
      <c r="S62" s="22">
        <v>58</v>
      </c>
      <c r="T62" s="22">
        <v>60</v>
      </c>
      <c r="U62" s="22">
        <v>29</v>
      </c>
      <c r="V62" s="22">
        <v>94</v>
      </c>
      <c r="W62" s="22">
        <v>75</v>
      </c>
      <c r="X62" s="22">
        <v>83</v>
      </c>
      <c r="Y62" s="106" t="e">
        <f>+SUM(#REF!)</f>
        <v>#REF!</v>
      </c>
    </row>
    <row r="63" spans="2:25" ht="30" x14ac:dyDescent="0.25">
      <c r="B63" s="23" t="s">
        <v>2</v>
      </c>
      <c r="C63" s="24">
        <v>1515</v>
      </c>
      <c r="D63" s="24">
        <v>1115</v>
      </c>
      <c r="E63" s="24">
        <v>638</v>
      </c>
      <c r="F63" s="24">
        <v>622</v>
      </c>
      <c r="G63" s="24">
        <v>594</v>
      </c>
      <c r="H63" s="24">
        <v>934</v>
      </c>
      <c r="I63" s="24">
        <v>651</v>
      </c>
      <c r="J63" s="24">
        <v>591</v>
      </c>
      <c r="K63" s="24">
        <v>275</v>
      </c>
      <c r="L63" s="24">
        <v>716</v>
      </c>
      <c r="M63" s="24">
        <v>864</v>
      </c>
      <c r="N63" s="24">
        <v>25</v>
      </c>
      <c r="O63" s="24">
        <v>85</v>
      </c>
      <c r="P63" s="24">
        <v>0</v>
      </c>
      <c r="Q63" s="24">
        <v>0</v>
      </c>
      <c r="R63" s="24">
        <v>98</v>
      </c>
      <c r="S63" s="24">
        <v>259</v>
      </c>
      <c r="T63" s="24">
        <v>459</v>
      </c>
      <c r="U63" s="24">
        <v>899</v>
      </c>
      <c r="V63" s="24">
        <v>367</v>
      </c>
      <c r="W63" s="24">
        <v>324</v>
      </c>
      <c r="X63" s="24">
        <v>72</v>
      </c>
      <c r="Y63" s="106" t="e">
        <f>+SUM(#REF!)</f>
        <v>#REF!</v>
      </c>
    </row>
    <row r="64" spans="2:25" ht="15" x14ac:dyDescent="0.25">
      <c r="B64" s="25" t="s">
        <v>160</v>
      </c>
      <c r="C64" s="22">
        <v>237</v>
      </c>
      <c r="D64" s="22">
        <v>209</v>
      </c>
      <c r="E64" s="22">
        <v>193</v>
      </c>
      <c r="F64" s="22">
        <v>200</v>
      </c>
      <c r="G64" s="22">
        <v>86</v>
      </c>
      <c r="H64" s="22">
        <v>209</v>
      </c>
      <c r="I64" s="22">
        <v>96</v>
      </c>
      <c r="J64" s="22">
        <v>44</v>
      </c>
      <c r="K64" s="22">
        <v>129</v>
      </c>
      <c r="L64" s="22">
        <v>52</v>
      </c>
      <c r="M64" s="22">
        <v>244</v>
      </c>
      <c r="N64" s="22">
        <v>261</v>
      </c>
      <c r="O64" s="22">
        <v>294</v>
      </c>
      <c r="P64" s="22">
        <v>328</v>
      </c>
      <c r="Q64" s="22">
        <v>408</v>
      </c>
      <c r="R64" s="22">
        <v>430</v>
      </c>
      <c r="S64" s="22">
        <v>294</v>
      </c>
      <c r="T64" s="22">
        <v>268</v>
      </c>
      <c r="U64" s="22">
        <v>383</v>
      </c>
      <c r="V64" s="22">
        <v>335</v>
      </c>
      <c r="W64" s="22">
        <v>433</v>
      </c>
      <c r="X64" s="22">
        <v>352</v>
      </c>
      <c r="Y64" s="106" t="e">
        <f>+SUM(#REF!)</f>
        <v>#REF!</v>
      </c>
    </row>
    <row r="65" spans="2:25" ht="15" x14ac:dyDescent="0.25">
      <c r="B65" s="23" t="s">
        <v>51</v>
      </c>
      <c r="C65" s="24">
        <v>28</v>
      </c>
      <c r="D65" s="24">
        <v>16</v>
      </c>
      <c r="E65" s="24">
        <v>8</v>
      </c>
      <c r="F65" s="24">
        <v>9</v>
      </c>
      <c r="G65" s="24">
        <v>15</v>
      </c>
      <c r="H65" s="24">
        <v>5</v>
      </c>
      <c r="I65" s="24">
        <v>2</v>
      </c>
      <c r="J65" s="24">
        <v>13</v>
      </c>
      <c r="K65" s="24">
        <v>40</v>
      </c>
      <c r="L65" s="24">
        <v>35</v>
      </c>
      <c r="M65" s="24">
        <v>13</v>
      </c>
      <c r="N65" s="24">
        <v>5</v>
      </c>
      <c r="O65" s="24">
        <v>10</v>
      </c>
      <c r="P65" s="24">
        <v>33</v>
      </c>
      <c r="Q65" s="24">
        <v>53</v>
      </c>
      <c r="R65" s="24">
        <v>36</v>
      </c>
      <c r="S65" s="24">
        <v>43</v>
      </c>
      <c r="T65" s="24">
        <v>44</v>
      </c>
      <c r="U65" s="24">
        <v>27</v>
      </c>
      <c r="V65" s="24">
        <v>32</v>
      </c>
      <c r="W65" s="24">
        <v>27</v>
      </c>
      <c r="X65" s="24">
        <v>122</v>
      </c>
      <c r="Y65" s="106" t="e">
        <f>+SUM(#REF!)</f>
        <v>#REF!</v>
      </c>
    </row>
    <row r="66" spans="2:25" ht="15" x14ac:dyDescent="0.25">
      <c r="B66" s="21" t="s">
        <v>72</v>
      </c>
      <c r="C66" s="22">
        <v>3213</v>
      </c>
      <c r="D66" s="22">
        <v>3867</v>
      </c>
      <c r="E66" s="22">
        <v>5034</v>
      </c>
      <c r="F66" s="22">
        <v>4546</v>
      </c>
      <c r="G66" s="22">
        <v>1846</v>
      </c>
      <c r="H66" s="22">
        <v>2525</v>
      </c>
      <c r="I66" s="22">
        <v>3121</v>
      </c>
      <c r="J66" s="22">
        <v>2547</v>
      </c>
      <c r="K66" s="22">
        <v>2809</v>
      </c>
      <c r="L66" s="22">
        <v>3088</v>
      </c>
      <c r="M66" s="22">
        <v>3916</v>
      </c>
      <c r="N66" s="22">
        <v>4339</v>
      </c>
      <c r="O66" s="22">
        <v>8022</v>
      </c>
      <c r="P66" s="22">
        <v>8748</v>
      </c>
      <c r="Q66" s="22">
        <v>6779</v>
      </c>
      <c r="R66" s="22">
        <v>7770</v>
      </c>
      <c r="S66" s="22">
        <v>10192</v>
      </c>
      <c r="T66" s="22">
        <v>13121</v>
      </c>
      <c r="U66" s="22">
        <v>11474</v>
      </c>
      <c r="V66" s="22">
        <v>9556</v>
      </c>
      <c r="W66" s="22">
        <v>9314</v>
      </c>
      <c r="X66" s="22">
        <v>8008</v>
      </c>
      <c r="Y66" s="106" t="e">
        <f>+SUM(#REF!)</f>
        <v>#REF!</v>
      </c>
    </row>
    <row r="67" spans="2:25" ht="15" x14ac:dyDescent="0.25">
      <c r="B67" s="23" t="s">
        <v>152</v>
      </c>
      <c r="C67" s="24">
        <v>700</v>
      </c>
      <c r="D67" s="24">
        <v>949</v>
      </c>
      <c r="E67" s="24">
        <v>875</v>
      </c>
      <c r="F67" s="24">
        <v>724</v>
      </c>
      <c r="G67" s="24">
        <v>494</v>
      </c>
      <c r="H67" s="24">
        <v>701</v>
      </c>
      <c r="I67" s="24">
        <v>971</v>
      </c>
      <c r="J67" s="24">
        <v>913</v>
      </c>
      <c r="K67" s="24">
        <v>1208</v>
      </c>
      <c r="L67" s="24">
        <v>1576</v>
      </c>
      <c r="M67" s="24">
        <v>1711</v>
      </c>
      <c r="N67" s="24">
        <v>2247</v>
      </c>
      <c r="O67" s="24">
        <v>4163</v>
      </c>
      <c r="P67" s="24">
        <v>4867</v>
      </c>
      <c r="Q67" s="24">
        <v>4451</v>
      </c>
      <c r="R67" s="24">
        <v>4906</v>
      </c>
      <c r="S67" s="24">
        <v>5225</v>
      </c>
      <c r="T67" s="24">
        <v>4657</v>
      </c>
      <c r="U67" s="24">
        <v>5580</v>
      </c>
      <c r="V67" s="24">
        <v>5123</v>
      </c>
      <c r="W67" s="24">
        <v>3712</v>
      </c>
      <c r="X67" s="24">
        <v>2779</v>
      </c>
      <c r="Y67" s="106" t="e">
        <f>+SUM(#REF!)</f>
        <v>#REF!</v>
      </c>
    </row>
    <row r="68" spans="2:25" ht="15" x14ac:dyDescent="0.25">
      <c r="B68" s="21" t="s">
        <v>23</v>
      </c>
      <c r="C68" s="22">
        <v>14</v>
      </c>
      <c r="D68" s="22">
        <v>25</v>
      </c>
      <c r="E68" s="22">
        <v>14</v>
      </c>
      <c r="F68" s="22">
        <v>8</v>
      </c>
      <c r="G68" s="22">
        <v>7</v>
      </c>
      <c r="H68" s="22">
        <v>17</v>
      </c>
      <c r="I68" s="22">
        <v>8</v>
      </c>
      <c r="J68" s="22">
        <v>14</v>
      </c>
      <c r="K68" s="22">
        <v>15</v>
      </c>
      <c r="L68" s="22">
        <v>1</v>
      </c>
      <c r="M68" s="22">
        <v>0</v>
      </c>
      <c r="N68" s="22">
        <v>0</v>
      </c>
      <c r="O68" s="22">
        <v>0</v>
      </c>
      <c r="P68" s="22">
        <v>45</v>
      </c>
      <c r="Q68" s="22">
        <v>0</v>
      </c>
      <c r="R68" s="22">
        <v>0</v>
      </c>
      <c r="S68" s="22">
        <v>0</v>
      </c>
      <c r="T68" s="22">
        <v>0</v>
      </c>
      <c r="U68" s="22">
        <v>0</v>
      </c>
      <c r="V68" s="22">
        <v>0</v>
      </c>
      <c r="W68" s="22">
        <v>0</v>
      </c>
      <c r="X68" s="22">
        <v>0</v>
      </c>
      <c r="Y68" s="106" t="e">
        <f>+SUM(#REF!)</f>
        <v>#REF!</v>
      </c>
    </row>
    <row r="69" spans="2:25" ht="15" x14ac:dyDescent="0.25">
      <c r="B69" s="23" t="s">
        <v>3</v>
      </c>
      <c r="C69" s="24">
        <v>0</v>
      </c>
      <c r="D69" s="24">
        <v>0</v>
      </c>
      <c r="E69" s="24">
        <v>0</v>
      </c>
      <c r="F69" s="24">
        <v>0</v>
      </c>
      <c r="G69" s="24">
        <v>0</v>
      </c>
      <c r="H69" s="24">
        <v>0</v>
      </c>
      <c r="I69" s="24">
        <v>0</v>
      </c>
      <c r="J69" s="24">
        <v>0</v>
      </c>
      <c r="K69" s="24">
        <v>0</v>
      </c>
      <c r="L69" s="24">
        <v>0</v>
      </c>
      <c r="M69" s="24">
        <v>0</v>
      </c>
      <c r="N69" s="24">
        <v>0</v>
      </c>
      <c r="O69" s="24">
        <v>0</v>
      </c>
      <c r="P69" s="24">
        <v>0</v>
      </c>
      <c r="Q69" s="24">
        <v>1</v>
      </c>
      <c r="R69" s="24">
        <v>0</v>
      </c>
      <c r="S69" s="24">
        <v>0</v>
      </c>
      <c r="T69" s="24">
        <v>0</v>
      </c>
      <c r="U69" s="24">
        <v>0</v>
      </c>
      <c r="V69" s="24">
        <v>0</v>
      </c>
      <c r="W69" s="24">
        <v>0</v>
      </c>
      <c r="X69" s="24">
        <v>0</v>
      </c>
      <c r="Y69" s="106" t="e">
        <f>+SUM(#REF!)</f>
        <v>#REF!</v>
      </c>
    </row>
    <row r="70" spans="2:25" ht="15" x14ac:dyDescent="0.25">
      <c r="B70" s="25" t="s">
        <v>186</v>
      </c>
      <c r="C70" s="22">
        <v>11032</v>
      </c>
      <c r="D70" s="22">
        <v>11613</v>
      </c>
      <c r="E70" s="22">
        <v>17590</v>
      </c>
      <c r="F70" s="22">
        <v>24074</v>
      </c>
      <c r="G70" s="22">
        <v>25399</v>
      </c>
      <c r="H70" s="22">
        <v>25481</v>
      </c>
      <c r="I70" s="22">
        <v>29736</v>
      </c>
      <c r="J70" s="22">
        <v>29657</v>
      </c>
      <c r="K70" s="22">
        <v>27245</v>
      </c>
      <c r="L70" s="22">
        <v>22914</v>
      </c>
      <c r="M70" s="22">
        <v>30256</v>
      </c>
      <c r="N70" s="22">
        <v>43626</v>
      </c>
      <c r="O70" s="22">
        <v>60003</v>
      </c>
      <c r="P70" s="22">
        <v>80640</v>
      </c>
      <c r="Q70" s="22">
        <v>83562</v>
      </c>
      <c r="R70" s="22">
        <v>98852</v>
      </c>
      <c r="S70" s="22">
        <v>114547</v>
      </c>
      <c r="T70" s="22">
        <v>147989</v>
      </c>
      <c r="U70" s="22">
        <v>189103</v>
      </c>
      <c r="V70" s="22">
        <v>232144</v>
      </c>
      <c r="W70" s="22">
        <v>221256</v>
      </c>
      <c r="X70" s="22">
        <v>241180</v>
      </c>
      <c r="Y70" s="106" t="e">
        <f>+SUM(#REF!)</f>
        <v>#REF!</v>
      </c>
    </row>
    <row r="71" spans="2:25" ht="15" x14ac:dyDescent="0.25">
      <c r="B71" s="23" t="s">
        <v>43</v>
      </c>
      <c r="C71" s="24">
        <v>23104</v>
      </c>
      <c r="D71" s="24">
        <v>25993</v>
      </c>
      <c r="E71" s="24">
        <v>24542</v>
      </c>
      <c r="F71" s="24">
        <v>23982</v>
      </c>
      <c r="G71" s="24">
        <v>23404</v>
      </c>
      <c r="H71" s="24">
        <v>20496</v>
      </c>
      <c r="I71" s="24">
        <v>27412</v>
      </c>
      <c r="J71" s="24">
        <v>26850</v>
      </c>
      <c r="K71" s="24">
        <v>27665</v>
      </c>
      <c r="L71" s="24">
        <v>22469</v>
      </c>
      <c r="M71" s="24">
        <v>31438</v>
      </c>
      <c r="N71" s="24">
        <v>41228</v>
      </c>
      <c r="O71" s="24">
        <v>48393</v>
      </c>
      <c r="P71" s="24">
        <v>83653</v>
      </c>
      <c r="Q71" s="24">
        <v>94788</v>
      </c>
      <c r="R71" s="24">
        <v>93076</v>
      </c>
      <c r="S71" s="24">
        <v>117431</v>
      </c>
      <c r="T71" s="24">
        <v>143530</v>
      </c>
      <c r="U71" s="24">
        <v>148785</v>
      </c>
      <c r="V71" s="24">
        <v>184415</v>
      </c>
      <c r="W71" s="24">
        <v>190382</v>
      </c>
      <c r="X71" s="24">
        <v>131401</v>
      </c>
      <c r="Y71" s="106" t="e">
        <f>+SUM(#REF!)</f>
        <v>#REF!</v>
      </c>
    </row>
    <row r="72" spans="2:25" ht="15" x14ac:dyDescent="0.25">
      <c r="B72" s="25" t="s">
        <v>96</v>
      </c>
      <c r="C72" s="22">
        <v>309</v>
      </c>
      <c r="D72" s="22">
        <v>137</v>
      </c>
      <c r="E72" s="22">
        <v>120</v>
      </c>
      <c r="F72" s="22">
        <v>16</v>
      </c>
      <c r="G72" s="22">
        <v>60</v>
      </c>
      <c r="H72" s="22">
        <v>124</v>
      </c>
      <c r="I72" s="22">
        <v>347</v>
      </c>
      <c r="J72" s="22">
        <v>151</v>
      </c>
      <c r="K72" s="22">
        <v>78</v>
      </c>
      <c r="L72" s="22">
        <v>96</v>
      </c>
      <c r="M72" s="22">
        <v>4</v>
      </c>
      <c r="N72" s="22">
        <v>20</v>
      </c>
      <c r="O72" s="22">
        <v>51</v>
      </c>
      <c r="P72" s="22">
        <v>68</v>
      </c>
      <c r="Q72" s="22">
        <v>57</v>
      </c>
      <c r="R72" s="22">
        <v>76</v>
      </c>
      <c r="S72" s="22">
        <v>78</v>
      </c>
      <c r="T72" s="22">
        <v>42</v>
      </c>
      <c r="U72" s="22">
        <v>59</v>
      </c>
      <c r="V72" s="22">
        <v>228</v>
      </c>
      <c r="W72" s="22">
        <v>63</v>
      </c>
      <c r="X72" s="22">
        <v>60</v>
      </c>
      <c r="Y72" s="106" t="e">
        <f>+SUM(#REF!)</f>
        <v>#REF!</v>
      </c>
    </row>
    <row r="73" spans="2:25" ht="15" x14ac:dyDescent="0.25">
      <c r="B73" s="23" t="s">
        <v>172</v>
      </c>
      <c r="C73" s="24">
        <v>113</v>
      </c>
      <c r="D73" s="24">
        <v>198</v>
      </c>
      <c r="E73" s="24">
        <v>142</v>
      </c>
      <c r="F73" s="24">
        <v>169</v>
      </c>
      <c r="G73" s="24">
        <v>104</v>
      </c>
      <c r="H73" s="24">
        <v>52</v>
      </c>
      <c r="I73" s="24">
        <v>79</v>
      </c>
      <c r="J73" s="24">
        <v>68</v>
      </c>
      <c r="K73" s="24">
        <v>84</v>
      </c>
      <c r="L73" s="24">
        <v>254</v>
      </c>
      <c r="M73" s="24">
        <v>265</v>
      </c>
      <c r="N73" s="24">
        <v>542</v>
      </c>
      <c r="O73" s="24">
        <v>1176</v>
      </c>
      <c r="P73" s="24">
        <v>829</v>
      </c>
      <c r="Q73" s="24">
        <v>992</v>
      </c>
      <c r="R73" s="24">
        <v>1006</v>
      </c>
      <c r="S73" s="24">
        <v>1004</v>
      </c>
      <c r="T73" s="24">
        <v>2290</v>
      </c>
      <c r="U73" s="24">
        <v>2941</v>
      </c>
      <c r="V73" s="24">
        <v>986</v>
      </c>
      <c r="W73" s="24">
        <v>818</v>
      </c>
      <c r="X73" s="24">
        <v>917</v>
      </c>
      <c r="Y73" s="106" t="e">
        <f>+SUM(#REF!)</f>
        <v>#REF!</v>
      </c>
    </row>
    <row r="74" spans="2:25" ht="15" x14ac:dyDescent="0.25">
      <c r="B74" s="21" t="s">
        <v>41</v>
      </c>
      <c r="C74" s="22">
        <v>2292</v>
      </c>
      <c r="D74" s="22">
        <v>2234</v>
      </c>
      <c r="E74" s="22">
        <v>1728</v>
      </c>
      <c r="F74" s="22">
        <v>3880</v>
      </c>
      <c r="G74" s="22">
        <v>2565</v>
      </c>
      <c r="H74" s="22">
        <v>3993</v>
      </c>
      <c r="I74" s="22">
        <v>3369</v>
      </c>
      <c r="J74" s="22">
        <v>3571</v>
      </c>
      <c r="K74" s="22">
        <v>3021</v>
      </c>
      <c r="L74" s="22">
        <v>3303</v>
      </c>
      <c r="M74" s="22">
        <v>4581</v>
      </c>
      <c r="N74" s="22">
        <v>4559</v>
      </c>
      <c r="O74" s="22">
        <v>5978</v>
      </c>
      <c r="P74" s="22">
        <v>8189</v>
      </c>
      <c r="Q74" s="22">
        <v>6219</v>
      </c>
      <c r="R74" s="22">
        <v>6517</v>
      </c>
      <c r="S74" s="22">
        <v>7003</v>
      </c>
      <c r="T74" s="22">
        <v>9687</v>
      </c>
      <c r="U74" s="22">
        <v>9316</v>
      </c>
      <c r="V74" s="22">
        <v>8145</v>
      </c>
      <c r="W74" s="22">
        <v>6564</v>
      </c>
      <c r="X74" s="22">
        <v>6523</v>
      </c>
      <c r="Y74" s="106" t="e">
        <f>+SUM(#REF!)</f>
        <v>#REF!</v>
      </c>
    </row>
    <row r="75" spans="2:25" ht="15" x14ac:dyDescent="0.25">
      <c r="B75" s="23" t="s">
        <v>4</v>
      </c>
      <c r="C75" s="24">
        <v>475</v>
      </c>
      <c r="D75" s="24">
        <v>790</v>
      </c>
      <c r="E75" s="24">
        <v>722</v>
      </c>
      <c r="F75" s="24">
        <v>585</v>
      </c>
      <c r="G75" s="24">
        <v>432</v>
      </c>
      <c r="H75" s="24">
        <v>58</v>
      </c>
      <c r="I75" s="24">
        <v>233</v>
      </c>
      <c r="J75" s="24">
        <v>74</v>
      </c>
      <c r="K75" s="24">
        <v>0</v>
      </c>
      <c r="L75" s="24">
        <v>0</v>
      </c>
      <c r="M75" s="24">
        <v>0</v>
      </c>
      <c r="N75" s="24">
        <v>0</v>
      </c>
      <c r="O75" s="24">
        <v>33</v>
      </c>
      <c r="P75" s="24">
        <v>0</v>
      </c>
      <c r="Q75" s="24">
        <v>0</v>
      </c>
      <c r="R75" s="24">
        <v>48</v>
      </c>
      <c r="S75" s="24">
        <v>0</v>
      </c>
      <c r="T75" s="24">
        <v>0</v>
      </c>
      <c r="U75" s="24">
        <v>0</v>
      </c>
      <c r="V75" s="24">
        <v>0</v>
      </c>
      <c r="W75" s="24">
        <v>2</v>
      </c>
      <c r="X75" s="24">
        <v>96</v>
      </c>
      <c r="Y75" s="106" t="e">
        <f>+SUM(#REF!)</f>
        <v>#REF!</v>
      </c>
    </row>
    <row r="76" spans="2:25" ht="15.75" customHeight="1" x14ac:dyDescent="0.25">
      <c r="B76" s="21" t="s">
        <v>162</v>
      </c>
      <c r="C76" s="22">
        <v>1053</v>
      </c>
      <c r="D76" s="22">
        <v>888</v>
      </c>
      <c r="E76" s="22">
        <v>703</v>
      </c>
      <c r="F76" s="22">
        <v>1103</v>
      </c>
      <c r="G76" s="22">
        <v>746</v>
      </c>
      <c r="H76" s="22">
        <v>1232</v>
      </c>
      <c r="I76" s="22">
        <v>1459</v>
      </c>
      <c r="J76" s="22">
        <v>1873</v>
      </c>
      <c r="K76" s="22">
        <v>1893</v>
      </c>
      <c r="L76" s="22">
        <v>2003</v>
      </c>
      <c r="M76" s="22">
        <v>1743</v>
      </c>
      <c r="N76" s="22">
        <v>1677</v>
      </c>
      <c r="O76" s="22">
        <v>2659</v>
      </c>
      <c r="P76" s="22">
        <v>3614</v>
      </c>
      <c r="Q76" s="22">
        <v>3550</v>
      </c>
      <c r="R76" s="22">
        <v>3280</v>
      </c>
      <c r="S76" s="22">
        <v>4889</v>
      </c>
      <c r="T76" s="22">
        <v>5488</v>
      </c>
      <c r="U76" s="22">
        <v>6826</v>
      </c>
      <c r="V76" s="22">
        <v>7307</v>
      </c>
      <c r="W76" s="22">
        <v>7086</v>
      </c>
      <c r="X76" s="22">
        <v>6725</v>
      </c>
      <c r="Y76" s="106" t="e">
        <f>+SUM(#REF!)</f>
        <v>#REF!</v>
      </c>
    </row>
    <row r="77" spans="2:25" ht="15" x14ac:dyDescent="0.25">
      <c r="B77" s="23" t="s">
        <v>150</v>
      </c>
      <c r="C77" s="24">
        <v>17345</v>
      </c>
      <c r="D77" s="24">
        <v>20736</v>
      </c>
      <c r="E77" s="24">
        <v>20319</v>
      </c>
      <c r="F77" s="24">
        <v>16775</v>
      </c>
      <c r="G77" s="24">
        <v>15632</v>
      </c>
      <c r="H77" s="24">
        <v>14346</v>
      </c>
      <c r="I77" s="24">
        <v>13291</v>
      </c>
      <c r="J77" s="24">
        <v>15671</v>
      </c>
      <c r="K77" s="24">
        <v>17073</v>
      </c>
      <c r="L77" s="24">
        <v>21974</v>
      </c>
      <c r="M77" s="24">
        <v>22686</v>
      </c>
      <c r="N77" s="24">
        <v>27590</v>
      </c>
      <c r="O77" s="24">
        <v>32859</v>
      </c>
      <c r="P77" s="24">
        <v>41257</v>
      </c>
      <c r="Q77" s="24">
        <v>40344</v>
      </c>
      <c r="R77" s="24">
        <v>45156</v>
      </c>
      <c r="S77" s="24">
        <v>53628</v>
      </c>
      <c r="T77" s="24">
        <v>70377</v>
      </c>
      <c r="U77" s="24">
        <v>93249</v>
      </c>
      <c r="V77" s="24">
        <v>91825</v>
      </c>
      <c r="W77" s="24">
        <v>81616</v>
      </c>
      <c r="X77" s="24">
        <v>60635</v>
      </c>
      <c r="Y77" s="106" t="e">
        <f>+SUM(#REF!)</f>
        <v>#REF!</v>
      </c>
    </row>
    <row r="78" spans="2:25" ht="15" x14ac:dyDescent="0.25">
      <c r="B78" s="25" t="s">
        <v>92</v>
      </c>
      <c r="C78" s="26">
        <v>23125</v>
      </c>
      <c r="D78" s="26">
        <v>15979</v>
      </c>
      <c r="E78" s="26">
        <v>16652</v>
      </c>
      <c r="F78" s="26">
        <v>15984</v>
      </c>
      <c r="G78" s="26">
        <v>8991</v>
      </c>
      <c r="H78" s="26">
        <v>8158</v>
      </c>
      <c r="I78" s="26">
        <v>14048</v>
      </c>
      <c r="J78" s="26">
        <v>15441</v>
      </c>
      <c r="K78" s="26">
        <v>14582</v>
      </c>
      <c r="L78" s="26">
        <v>19279</v>
      </c>
      <c r="M78" s="26">
        <v>31042</v>
      </c>
      <c r="N78" s="26">
        <v>42405</v>
      </c>
      <c r="O78" s="26">
        <v>70337</v>
      </c>
      <c r="P78" s="26">
        <v>118420</v>
      </c>
      <c r="Q78" s="26">
        <v>78376</v>
      </c>
      <c r="R78" s="26">
        <v>115053</v>
      </c>
      <c r="S78" s="26">
        <v>151471</v>
      </c>
      <c r="T78" s="26">
        <v>153461</v>
      </c>
      <c r="U78" s="26">
        <v>130391</v>
      </c>
      <c r="V78" s="26">
        <v>162193</v>
      </c>
      <c r="W78" s="26">
        <v>146508</v>
      </c>
      <c r="X78" s="26">
        <v>124618</v>
      </c>
      <c r="Y78" s="106" t="e">
        <f>+SUM(#REF!)</f>
        <v>#REF!</v>
      </c>
    </row>
    <row r="79" spans="2:25" ht="15" x14ac:dyDescent="0.25">
      <c r="B79" s="23" t="s">
        <v>105</v>
      </c>
      <c r="C79" s="24">
        <v>2980</v>
      </c>
      <c r="D79" s="24">
        <v>3640</v>
      </c>
      <c r="E79" s="24">
        <v>6624</v>
      </c>
      <c r="F79" s="24">
        <v>4684</v>
      </c>
      <c r="G79" s="24">
        <v>5980</v>
      </c>
      <c r="H79" s="24">
        <v>1691</v>
      </c>
      <c r="I79" s="24">
        <v>1737</v>
      </c>
      <c r="J79" s="24">
        <v>1829</v>
      </c>
      <c r="K79" s="24">
        <v>1985</v>
      </c>
      <c r="L79" s="24">
        <v>1855</v>
      </c>
      <c r="M79" s="24">
        <v>1853</v>
      </c>
      <c r="N79" s="24">
        <v>2894</v>
      </c>
      <c r="O79" s="24">
        <v>2878</v>
      </c>
      <c r="P79" s="24">
        <v>4580</v>
      </c>
      <c r="Q79" s="24">
        <v>2994</v>
      </c>
      <c r="R79" s="24">
        <v>3266</v>
      </c>
      <c r="S79" s="24">
        <v>3649</v>
      </c>
      <c r="T79" s="24">
        <v>4545</v>
      </c>
      <c r="U79" s="24">
        <v>4384</v>
      </c>
      <c r="V79" s="24">
        <v>5069</v>
      </c>
      <c r="W79" s="24">
        <v>3638</v>
      </c>
      <c r="X79" s="24">
        <v>2714</v>
      </c>
      <c r="Y79" s="106" t="e">
        <f>+SUM(#REF!)</f>
        <v>#REF!</v>
      </c>
    </row>
    <row r="80" spans="2:25" ht="15" x14ac:dyDescent="0.25">
      <c r="B80" s="25" t="s">
        <v>81</v>
      </c>
      <c r="C80" s="22">
        <v>1140</v>
      </c>
      <c r="D80" s="22">
        <v>493</v>
      </c>
      <c r="E80" s="22">
        <v>672</v>
      </c>
      <c r="F80" s="22">
        <v>1560</v>
      </c>
      <c r="G80" s="22">
        <v>756</v>
      </c>
      <c r="H80" s="22">
        <v>682</v>
      </c>
      <c r="I80" s="22">
        <v>865</v>
      </c>
      <c r="J80" s="22">
        <v>793</v>
      </c>
      <c r="K80" s="22">
        <v>607</v>
      </c>
      <c r="L80" s="22">
        <v>353</v>
      </c>
      <c r="M80" s="22">
        <v>702</v>
      </c>
      <c r="N80" s="22">
        <v>532</v>
      </c>
      <c r="O80" s="22">
        <v>1783</v>
      </c>
      <c r="P80" s="22">
        <v>1662</v>
      </c>
      <c r="Q80" s="22">
        <v>3224</v>
      </c>
      <c r="R80" s="22">
        <v>1081</v>
      </c>
      <c r="S80" s="22">
        <v>1511</v>
      </c>
      <c r="T80" s="22">
        <v>2102</v>
      </c>
      <c r="U80" s="22">
        <v>1565</v>
      </c>
      <c r="V80" s="22">
        <v>2469</v>
      </c>
      <c r="W80" s="22">
        <v>989</v>
      </c>
      <c r="X80" s="22">
        <v>1343</v>
      </c>
      <c r="Y80" s="106" t="e">
        <f>+SUM(#REF!)</f>
        <v>#REF!</v>
      </c>
    </row>
    <row r="81" spans="2:25" ht="15" x14ac:dyDescent="0.25">
      <c r="B81" s="23" t="s">
        <v>118</v>
      </c>
      <c r="C81" s="24">
        <v>11</v>
      </c>
      <c r="D81" s="24">
        <v>20</v>
      </c>
      <c r="E81" s="24">
        <v>46</v>
      </c>
      <c r="F81" s="24">
        <v>40</v>
      </c>
      <c r="G81" s="24">
        <v>24</v>
      </c>
      <c r="H81" s="24">
        <v>3</v>
      </c>
      <c r="I81" s="24">
        <v>12</v>
      </c>
      <c r="J81" s="24">
        <v>39</v>
      </c>
      <c r="K81" s="24">
        <v>27</v>
      </c>
      <c r="L81" s="24">
        <v>41</v>
      </c>
      <c r="M81" s="24">
        <v>76</v>
      </c>
      <c r="N81" s="24">
        <v>18</v>
      </c>
      <c r="O81" s="24">
        <v>28</v>
      </c>
      <c r="P81" s="24">
        <v>30</v>
      </c>
      <c r="Q81" s="24">
        <v>28</v>
      </c>
      <c r="R81" s="24">
        <v>112</v>
      </c>
      <c r="S81" s="24">
        <v>87</v>
      </c>
      <c r="T81" s="24">
        <v>194</v>
      </c>
      <c r="U81" s="24">
        <v>60</v>
      </c>
      <c r="V81" s="24">
        <v>26</v>
      </c>
      <c r="W81" s="24">
        <v>31</v>
      </c>
      <c r="X81" s="24">
        <v>28</v>
      </c>
      <c r="Y81" s="106" t="e">
        <f>+SUM(#REF!)</f>
        <v>#REF!</v>
      </c>
    </row>
    <row r="82" spans="2:25" ht="15" x14ac:dyDescent="0.25">
      <c r="B82" s="25" t="s">
        <v>169</v>
      </c>
      <c r="C82" s="22">
        <v>274</v>
      </c>
      <c r="D82" s="22">
        <v>215</v>
      </c>
      <c r="E82" s="22">
        <v>195</v>
      </c>
      <c r="F82" s="22">
        <v>203</v>
      </c>
      <c r="G82" s="22">
        <v>142</v>
      </c>
      <c r="H82" s="22">
        <v>280</v>
      </c>
      <c r="I82" s="22">
        <v>382</v>
      </c>
      <c r="J82" s="22">
        <v>183</v>
      </c>
      <c r="K82" s="22">
        <v>234</v>
      </c>
      <c r="L82" s="22">
        <v>250</v>
      </c>
      <c r="M82" s="22">
        <v>363</v>
      </c>
      <c r="N82" s="22">
        <v>291</v>
      </c>
      <c r="O82" s="22">
        <v>660</v>
      </c>
      <c r="P82" s="22">
        <v>364</v>
      </c>
      <c r="Q82" s="22">
        <v>403</v>
      </c>
      <c r="R82" s="22">
        <v>276</v>
      </c>
      <c r="S82" s="22">
        <v>181</v>
      </c>
      <c r="T82" s="22">
        <v>222</v>
      </c>
      <c r="U82" s="22">
        <v>220</v>
      </c>
      <c r="V82" s="22">
        <v>503</v>
      </c>
      <c r="W82" s="22">
        <v>192</v>
      </c>
      <c r="X82" s="22">
        <v>118</v>
      </c>
      <c r="Y82" s="106" t="e">
        <f>+SUM(#REF!)</f>
        <v>#REF!</v>
      </c>
    </row>
    <row r="83" spans="2:25" ht="15" x14ac:dyDescent="0.25">
      <c r="B83" s="23" t="s">
        <v>123</v>
      </c>
      <c r="C83" s="24">
        <v>0</v>
      </c>
      <c r="D83" s="24">
        <v>0</v>
      </c>
      <c r="E83" s="24">
        <v>0</v>
      </c>
      <c r="F83" s="24">
        <v>0</v>
      </c>
      <c r="G83" s="24">
        <v>0</v>
      </c>
      <c r="H83" s="24">
        <v>0</v>
      </c>
      <c r="I83" s="24">
        <v>0</v>
      </c>
      <c r="J83" s="24">
        <v>0</v>
      </c>
      <c r="K83" s="24">
        <v>0</v>
      </c>
      <c r="L83" s="24">
        <v>0</v>
      </c>
      <c r="M83" s="24">
        <v>4</v>
      </c>
      <c r="N83" s="24">
        <v>20</v>
      </c>
      <c r="O83" s="24">
        <v>26</v>
      </c>
      <c r="P83" s="24">
        <v>24</v>
      </c>
      <c r="Q83" s="24">
        <v>15</v>
      </c>
      <c r="R83" s="24">
        <v>15</v>
      </c>
      <c r="S83" s="24">
        <v>0</v>
      </c>
      <c r="T83" s="24">
        <v>0</v>
      </c>
      <c r="U83" s="24">
        <v>0</v>
      </c>
      <c r="V83" s="24">
        <v>0</v>
      </c>
      <c r="W83" s="24">
        <v>0</v>
      </c>
      <c r="X83" s="24">
        <v>0</v>
      </c>
      <c r="Y83" s="106" t="e">
        <f>+SUM(#REF!)</f>
        <v>#REF!</v>
      </c>
    </row>
    <row r="84" spans="2:25" ht="15" x14ac:dyDescent="0.25">
      <c r="B84" s="27" t="s">
        <v>135</v>
      </c>
      <c r="C84" s="22">
        <v>23836</v>
      </c>
      <c r="D84" s="22">
        <v>28525</v>
      </c>
      <c r="E84" s="22">
        <v>30794</v>
      </c>
      <c r="F84" s="22">
        <v>20529</v>
      </c>
      <c r="G84" s="22">
        <v>16147</v>
      </c>
      <c r="H84" s="22">
        <v>17266</v>
      </c>
      <c r="I84" s="22">
        <v>10490</v>
      </c>
      <c r="J84" s="22">
        <v>13324</v>
      </c>
      <c r="K84" s="22">
        <v>10501</v>
      </c>
      <c r="L84" s="22">
        <v>10175</v>
      </c>
      <c r="M84" s="22">
        <v>16129</v>
      </c>
      <c r="N84" s="22">
        <v>17337</v>
      </c>
      <c r="O84" s="22">
        <v>13908</v>
      </c>
      <c r="P84" s="22">
        <v>15110</v>
      </c>
      <c r="Q84" s="22">
        <v>12097</v>
      </c>
      <c r="R84" s="22">
        <v>13698</v>
      </c>
      <c r="S84" s="22">
        <v>18749</v>
      </c>
      <c r="T84" s="22">
        <v>19632</v>
      </c>
      <c r="U84" s="22">
        <v>14957</v>
      </c>
      <c r="V84" s="22">
        <v>10828</v>
      </c>
      <c r="W84" s="22">
        <v>14908</v>
      </c>
      <c r="X84" s="22">
        <v>13622</v>
      </c>
      <c r="Y84" s="106" t="e">
        <f>+SUM(#REF!)</f>
        <v>#REF!</v>
      </c>
    </row>
    <row r="85" spans="2:25" ht="15" x14ac:dyDescent="0.25">
      <c r="B85" s="23" t="s">
        <v>86</v>
      </c>
      <c r="C85" s="24">
        <v>3617</v>
      </c>
      <c r="D85" s="24">
        <v>5033</v>
      </c>
      <c r="E85" s="24">
        <v>2279</v>
      </c>
      <c r="F85" s="24">
        <v>2823</v>
      </c>
      <c r="G85" s="24">
        <v>2000</v>
      </c>
      <c r="H85" s="24">
        <v>1682</v>
      </c>
      <c r="I85" s="24">
        <v>1220</v>
      </c>
      <c r="J85" s="24">
        <v>1469</v>
      </c>
      <c r="K85" s="24">
        <v>2864</v>
      </c>
      <c r="L85" s="24">
        <v>1610</v>
      </c>
      <c r="M85" s="24">
        <v>2494</v>
      </c>
      <c r="N85" s="24">
        <v>3288</v>
      </c>
      <c r="O85" s="24">
        <v>4925</v>
      </c>
      <c r="P85" s="24">
        <v>4901</v>
      </c>
      <c r="Q85" s="24">
        <v>5979</v>
      </c>
      <c r="R85" s="24">
        <v>6009</v>
      </c>
      <c r="S85" s="24">
        <v>10586</v>
      </c>
      <c r="T85" s="24">
        <v>9616</v>
      </c>
      <c r="U85" s="24">
        <v>10935</v>
      </c>
      <c r="V85" s="24">
        <v>9848</v>
      </c>
      <c r="W85" s="24">
        <v>8672</v>
      </c>
      <c r="X85" s="24">
        <v>7113</v>
      </c>
      <c r="Y85" s="106" t="e">
        <f>+SUM(#REF!)</f>
        <v>#REF!</v>
      </c>
    </row>
    <row r="86" spans="2:25" ht="15" x14ac:dyDescent="0.25">
      <c r="B86" s="25" t="s">
        <v>126</v>
      </c>
      <c r="C86" s="22">
        <v>0</v>
      </c>
      <c r="D86" s="22">
        <v>0</v>
      </c>
      <c r="E86" s="22">
        <v>2</v>
      </c>
      <c r="F86" s="22">
        <v>1</v>
      </c>
      <c r="G86" s="22">
        <v>186</v>
      </c>
      <c r="H86" s="22">
        <v>162</v>
      </c>
      <c r="I86" s="22">
        <v>183</v>
      </c>
      <c r="J86" s="22">
        <v>148</v>
      </c>
      <c r="K86" s="22">
        <v>207</v>
      </c>
      <c r="L86" s="22">
        <v>254</v>
      </c>
      <c r="M86" s="22">
        <v>146</v>
      </c>
      <c r="N86" s="22">
        <v>260</v>
      </c>
      <c r="O86" s="22">
        <v>476</v>
      </c>
      <c r="P86" s="22">
        <v>164</v>
      </c>
      <c r="Q86" s="22">
        <v>22</v>
      </c>
      <c r="R86" s="22">
        <v>422</v>
      </c>
      <c r="S86" s="22">
        <v>476</v>
      </c>
      <c r="T86" s="22">
        <v>521</v>
      </c>
      <c r="U86" s="22">
        <v>1789</v>
      </c>
      <c r="V86" s="22">
        <v>1890</v>
      </c>
      <c r="W86" s="22">
        <v>1095</v>
      </c>
      <c r="X86" s="22">
        <v>1017</v>
      </c>
      <c r="Y86" s="106" t="e">
        <f>+SUM(#REF!)</f>
        <v>#REF!</v>
      </c>
    </row>
    <row r="87" spans="2:25" ht="15" x14ac:dyDescent="0.25">
      <c r="B87" s="23" t="s">
        <v>117</v>
      </c>
      <c r="C87" s="24">
        <v>1</v>
      </c>
      <c r="D87" s="24">
        <v>0</v>
      </c>
      <c r="E87" s="24">
        <v>0</v>
      </c>
      <c r="F87" s="24">
        <v>0</v>
      </c>
      <c r="G87" s="24">
        <v>0</v>
      </c>
      <c r="H87" s="24">
        <v>0</v>
      </c>
      <c r="I87" s="24">
        <v>2</v>
      </c>
      <c r="J87" s="24">
        <v>23</v>
      </c>
      <c r="K87" s="24">
        <v>0</v>
      </c>
      <c r="L87" s="24">
        <v>0</v>
      </c>
      <c r="M87" s="24">
        <v>4</v>
      </c>
      <c r="N87" s="24">
        <v>2</v>
      </c>
      <c r="O87" s="24">
        <v>4</v>
      </c>
      <c r="P87" s="24">
        <v>17</v>
      </c>
      <c r="Q87" s="24">
        <v>0</v>
      </c>
      <c r="R87" s="24">
        <v>1</v>
      </c>
      <c r="S87" s="24">
        <v>0</v>
      </c>
      <c r="T87" s="24">
        <v>23</v>
      </c>
      <c r="U87" s="24">
        <v>0</v>
      </c>
      <c r="V87" s="24">
        <v>0</v>
      </c>
      <c r="W87" s="24">
        <v>0</v>
      </c>
      <c r="X87" s="24">
        <v>4</v>
      </c>
      <c r="Y87" s="106" t="e">
        <f>+SUM(#REF!)</f>
        <v>#REF!</v>
      </c>
    </row>
    <row r="88" spans="2:25" ht="15" x14ac:dyDescent="0.25">
      <c r="B88" s="21" t="s">
        <v>125</v>
      </c>
      <c r="C88" s="22">
        <v>2</v>
      </c>
      <c r="D88" s="22">
        <v>1</v>
      </c>
      <c r="E88" s="22">
        <v>186</v>
      </c>
      <c r="F88" s="22">
        <v>162</v>
      </c>
      <c r="G88" s="22">
        <v>183</v>
      </c>
      <c r="H88" s="22">
        <v>148</v>
      </c>
      <c r="I88" s="22">
        <v>207</v>
      </c>
      <c r="J88" s="22">
        <v>254</v>
      </c>
      <c r="K88" s="22">
        <v>146</v>
      </c>
      <c r="L88" s="22">
        <v>260</v>
      </c>
      <c r="M88" s="22">
        <v>476</v>
      </c>
      <c r="N88" s="22">
        <v>164</v>
      </c>
      <c r="O88" s="22">
        <v>22</v>
      </c>
      <c r="P88" s="22">
        <v>422</v>
      </c>
      <c r="Q88" s="22">
        <v>476</v>
      </c>
      <c r="R88" s="22">
        <v>521</v>
      </c>
      <c r="S88" s="22">
        <v>1789</v>
      </c>
      <c r="T88" s="22">
        <v>1890</v>
      </c>
      <c r="U88" s="22">
        <v>1095</v>
      </c>
      <c r="V88" s="22">
        <v>1017</v>
      </c>
      <c r="W88" s="22">
        <v>851</v>
      </c>
      <c r="X88" s="22">
        <v>746</v>
      </c>
      <c r="Y88" s="106" t="e">
        <f>+SUM(#REF!)</f>
        <v>#REF!</v>
      </c>
    </row>
    <row r="89" spans="2:25" ht="15" x14ac:dyDescent="0.25">
      <c r="B89" s="23" t="s">
        <v>136</v>
      </c>
      <c r="C89" s="24">
        <v>24858</v>
      </c>
      <c r="D89" s="24">
        <v>23956</v>
      </c>
      <c r="E89" s="24">
        <v>29093</v>
      </c>
      <c r="F89" s="24">
        <v>24956</v>
      </c>
      <c r="G89" s="24">
        <v>15617</v>
      </c>
      <c r="H89" s="24">
        <v>17282</v>
      </c>
      <c r="I89" s="24">
        <v>16090</v>
      </c>
      <c r="J89" s="24">
        <v>12700</v>
      </c>
      <c r="K89" s="24">
        <v>11286</v>
      </c>
      <c r="L89" s="24">
        <v>8546</v>
      </c>
      <c r="M89" s="24">
        <v>19162</v>
      </c>
      <c r="N89" s="24">
        <v>19546</v>
      </c>
      <c r="O89" s="24">
        <v>21552</v>
      </c>
      <c r="P89" s="24">
        <v>25993</v>
      </c>
      <c r="Q89" s="24">
        <v>27065</v>
      </c>
      <c r="R89" s="24">
        <v>24597</v>
      </c>
      <c r="S89" s="24">
        <v>23396</v>
      </c>
      <c r="T89" s="24">
        <v>46258</v>
      </c>
      <c r="U89" s="24">
        <v>27603</v>
      </c>
      <c r="V89" s="24">
        <v>23336</v>
      </c>
      <c r="W89" s="24">
        <v>54391</v>
      </c>
      <c r="X89" s="24">
        <v>44524</v>
      </c>
      <c r="Y89" s="106" t="e">
        <f>+SUM(#REF!)</f>
        <v>#REF!</v>
      </c>
    </row>
    <row r="90" spans="2:25" ht="15" x14ac:dyDescent="0.25">
      <c r="B90" s="25" t="s">
        <v>107</v>
      </c>
      <c r="C90" s="22">
        <v>0</v>
      </c>
      <c r="D90" s="22">
        <v>0</v>
      </c>
      <c r="E90" s="22">
        <v>8</v>
      </c>
      <c r="F90" s="22">
        <v>4</v>
      </c>
      <c r="G90" s="22">
        <v>6</v>
      </c>
      <c r="H90" s="22">
        <v>16</v>
      </c>
      <c r="I90" s="22">
        <v>16</v>
      </c>
      <c r="J90" s="22">
        <v>1</v>
      </c>
      <c r="K90" s="22">
        <v>0</v>
      </c>
      <c r="L90" s="22">
        <v>0</v>
      </c>
      <c r="M90" s="22">
        <v>13</v>
      </c>
      <c r="N90" s="22">
        <v>13</v>
      </c>
      <c r="O90" s="22">
        <v>20</v>
      </c>
      <c r="P90" s="22">
        <v>25</v>
      </c>
      <c r="Q90" s="22">
        <v>28</v>
      </c>
      <c r="R90" s="22">
        <v>25</v>
      </c>
      <c r="S90" s="22">
        <v>38</v>
      </c>
      <c r="T90" s="22">
        <v>29</v>
      </c>
      <c r="U90" s="22">
        <v>29</v>
      </c>
      <c r="V90" s="22">
        <v>43</v>
      </c>
      <c r="W90" s="22">
        <v>49</v>
      </c>
      <c r="X90" s="22">
        <v>27</v>
      </c>
      <c r="Y90" s="106" t="e">
        <f>+SUM(#REF!)</f>
        <v>#REF!</v>
      </c>
    </row>
    <row r="91" spans="2:25" ht="15" x14ac:dyDescent="0.25">
      <c r="B91" s="23" t="s">
        <v>30</v>
      </c>
      <c r="C91" s="24">
        <v>419</v>
      </c>
      <c r="D91" s="24">
        <v>292</v>
      </c>
      <c r="E91" s="24">
        <v>874</v>
      </c>
      <c r="F91" s="24">
        <v>822</v>
      </c>
      <c r="G91" s="24">
        <v>798</v>
      </c>
      <c r="H91" s="24">
        <v>665</v>
      </c>
      <c r="I91" s="24">
        <v>751</v>
      </c>
      <c r="J91" s="24">
        <v>1026</v>
      </c>
      <c r="K91" s="24">
        <v>1043</v>
      </c>
      <c r="L91" s="24">
        <v>1596</v>
      </c>
      <c r="M91" s="24">
        <v>1718</v>
      </c>
      <c r="N91" s="24">
        <v>1660</v>
      </c>
      <c r="O91" s="24">
        <v>2483</v>
      </c>
      <c r="P91" s="24">
        <v>4617</v>
      </c>
      <c r="Q91" s="24">
        <v>2777</v>
      </c>
      <c r="R91" s="24">
        <v>4889</v>
      </c>
      <c r="S91" s="24">
        <v>5578</v>
      </c>
      <c r="T91" s="24">
        <v>8171</v>
      </c>
      <c r="U91" s="24">
        <v>8201</v>
      </c>
      <c r="V91" s="24">
        <v>8006</v>
      </c>
      <c r="W91" s="24">
        <v>9999</v>
      </c>
      <c r="X91" s="24">
        <v>11138</v>
      </c>
      <c r="Y91" s="106" t="e">
        <f>+SUM(#REF!)</f>
        <v>#REF!</v>
      </c>
    </row>
    <row r="92" spans="2:25" ht="15" x14ac:dyDescent="0.25">
      <c r="B92" s="25" t="s">
        <v>80</v>
      </c>
      <c r="C92" s="22">
        <v>45274</v>
      </c>
      <c r="D92" s="22">
        <v>26393</v>
      </c>
      <c r="E92" s="22">
        <v>19794</v>
      </c>
      <c r="F92" s="22">
        <v>19931</v>
      </c>
      <c r="G92" s="22">
        <v>20813</v>
      </c>
      <c r="H92" s="22">
        <v>17688</v>
      </c>
      <c r="I92" s="22">
        <v>25247</v>
      </c>
      <c r="J92" s="22">
        <v>19092</v>
      </c>
      <c r="K92" s="22">
        <v>15171</v>
      </c>
      <c r="L92" s="22">
        <v>19652</v>
      </c>
      <c r="M92" s="22">
        <v>17465</v>
      </c>
      <c r="N92" s="22">
        <v>21563</v>
      </c>
      <c r="O92" s="22">
        <v>26689</v>
      </c>
      <c r="P92" s="22">
        <v>37151</v>
      </c>
      <c r="Q92" s="22">
        <v>41460</v>
      </c>
      <c r="R92" s="22">
        <v>42368</v>
      </c>
      <c r="S92" s="22">
        <v>67119</v>
      </c>
      <c r="T92" s="22">
        <v>50283</v>
      </c>
      <c r="U92" s="22">
        <v>55674</v>
      </c>
      <c r="V92" s="22">
        <v>47709</v>
      </c>
      <c r="W92" s="22">
        <v>51835</v>
      </c>
      <c r="X92" s="22">
        <v>38059</v>
      </c>
      <c r="Y92" s="106" t="e">
        <f>+SUM(#REF!)</f>
        <v>#REF!</v>
      </c>
    </row>
    <row r="93" spans="2:25" ht="15" x14ac:dyDescent="0.25">
      <c r="B93" s="23" t="s">
        <v>120</v>
      </c>
      <c r="C93" s="24">
        <v>8</v>
      </c>
      <c r="D93" s="24">
        <v>32</v>
      </c>
      <c r="E93" s="24">
        <v>0</v>
      </c>
      <c r="F93" s="24">
        <v>71</v>
      </c>
      <c r="G93" s="24">
        <v>92</v>
      </c>
      <c r="H93" s="24">
        <v>60</v>
      </c>
      <c r="I93" s="24">
        <v>87</v>
      </c>
      <c r="J93" s="24">
        <v>285</v>
      </c>
      <c r="K93" s="24">
        <v>291</v>
      </c>
      <c r="L93" s="24">
        <v>65</v>
      </c>
      <c r="M93" s="24">
        <v>224</v>
      </c>
      <c r="N93" s="24">
        <v>161</v>
      </c>
      <c r="O93" s="24">
        <v>587</v>
      </c>
      <c r="P93" s="24">
        <v>305</v>
      </c>
      <c r="Q93" s="24">
        <v>0</v>
      </c>
      <c r="R93" s="24">
        <v>66</v>
      </c>
      <c r="S93" s="24">
        <v>100</v>
      </c>
      <c r="T93" s="24">
        <v>50</v>
      </c>
      <c r="U93" s="24">
        <v>228</v>
      </c>
      <c r="V93" s="24">
        <v>289</v>
      </c>
      <c r="W93" s="24">
        <v>386</v>
      </c>
      <c r="X93" s="24">
        <v>210</v>
      </c>
      <c r="Y93" s="106" t="e">
        <f>+SUM(#REF!)</f>
        <v>#REF!</v>
      </c>
    </row>
    <row r="94" spans="2:25" ht="15" x14ac:dyDescent="0.25">
      <c r="B94" s="21" t="s">
        <v>84</v>
      </c>
      <c r="C94" s="22">
        <v>54527</v>
      </c>
      <c r="D94" s="22">
        <v>24811</v>
      </c>
      <c r="E94" s="22">
        <v>16993</v>
      </c>
      <c r="F94" s="22">
        <v>20639</v>
      </c>
      <c r="G94" s="22">
        <v>8621</v>
      </c>
      <c r="H94" s="22">
        <v>10754</v>
      </c>
      <c r="I94" s="22">
        <v>13036</v>
      </c>
      <c r="J94" s="22">
        <v>9676</v>
      </c>
      <c r="K94" s="22">
        <v>8950</v>
      </c>
      <c r="L94" s="22">
        <v>12826</v>
      </c>
      <c r="M94" s="22">
        <v>16000</v>
      </c>
      <c r="N94" s="22">
        <v>17023</v>
      </c>
      <c r="O94" s="22">
        <v>49694</v>
      </c>
      <c r="P94" s="22">
        <v>24652</v>
      </c>
      <c r="Q94" s="22">
        <v>27540</v>
      </c>
      <c r="R94" s="22">
        <v>27940</v>
      </c>
      <c r="S94" s="22">
        <v>39449</v>
      </c>
      <c r="T94" s="22">
        <v>34983</v>
      </c>
      <c r="U94" s="22">
        <v>45993</v>
      </c>
      <c r="V94" s="22">
        <v>32482</v>
      </c>
      <c r="W94" s="22">
        <v>43619</v>
      </c>
      <c r="X94" s="22">
        <v>32556</v>
      </c>
      <c r="Y94" s="106" t="e">
        <f>+SUM(#REF!)</f>
        <v>#REF!</v>
      </c>
    </row>
    <row r="95" spans="2:25" ht="15" x14ac:dyDescent="0.25">
      <c r="B95" s="23" t="s">
        <v>45</v>
      </c>
      <c r="C95" s="24">
        <v>12394</v>
      </c>
      <c r="D95" s="24">
        <v>11140</v>
      </c>
      <c r="E95" s="24">
        <v>13541</v>
      </c>
      <c r="F95" s="24">
        <v>11620</v>
      </c>
      <c r="G95" s="24">
        <v>9131</v>
      </c>
      <c r="H95" s="24">
        <v>11734</v>
      </c>
      <c r="I95" s="24">
        <v>11791</v>
      </c>
      <c r="J95" s="24">
        <v>12553</v>
      </c>
      <c r="K95" s="24">
        <v>15760</v>
      </c>
      <c r="L95" s="24">
        <v>14641</v>
      </c>
      <c r="M95" s="24">
        <v>17799</v>
      </c>
      <c r="N95" s="24">
        <v>22931</v>
      </c>
      <c r="O95" s="24">
        <v>25781</v>
      </c>
      <c r="P95" s="24">
        <v>26926</v>
      </c>
      <c r="Q95" s="24">
        <v>17597</v>
      </c>
      <c r="R95" s="24">
        <v>23995</v>
      </c>
      <c r="S95" s="24">
        <v>33728</v>
      </c>
      <c r="T95" s="24">
        <v>39499</v>
      </c>
      <c r="U95" s="24">
        <v>37565</v>
      </c>
      <c r="V95" s="24">
        <v>39052</v>
      </c>
      <c r="W95" s="24">
        <v>34511</v>
      </c>
      <c r="X95" s="24">
        <v>30478</v>
      </c>
      <c r="Y95" s="106" t="e">
        <f>+SUM(#REF!)</f>
        <v>#REF!</v>
      </c>
    </row>
    <row r="96" spans="2:25" ht="15" x14ac:dyDescent="0.25">
      <c r="B96" s="21" t="s">
        <v>75</v>
      </c>
      <c r="C96" s="22">
        <v>4047</v>
      </c>
      <c r="D96" s="22">
        <v>3886</v>
      </c>
      <c r="E96" s="22">
        <v>2828</v>
      </c>
      <c r="F96" s="22">
        <v>3100</v>
      </c>
      <c r="G96" s="22">
        <v>1215</v>
      </c>
      <c r="H96" s="22">
        <v>2464</v>
      </c>
      <c r="I96" s="22">
        <v>3181</v>
      </c>
      <c r="J96" s="22">
        <v>1506</v>
      </c>
      <c r="K96" s="22">
        <v>4154</v>
      </c>
      <c r="L96" s="22">
        <v>3760</v>
      </c>
      <c r="M96" s="22">
        <v>3954</v>
      </c>
      <c r="N96" s="22">
        <v>3775</v>
      </c>
      <c r="O96" s="22">
        <v>6554</v>
      </c>
      <c r="P96" s="22">
        <v>8138</v>
      </c>
      <c r="Q96" s="22">
        <v>11211</v>
      </c>
      <c r="R96" s="22">
        <v>12005</v>
      </c>
      <c r="S96" s="22">
        <v>26948</v>
      </c>
      <c r="T96" s="22">
        <v>53434</v>
      </c>
      <c r="U96" s="22">
        <v>21638</v>
      </c>
      <c r="V96" s="22">
        <v>11350</v>
      </c>
      <c r="W96" s="22">
        <v>7968</v>
      </c>
      <c r="X96" s="22">
        <v>8965</v>
      </c>
      <c r="Y96" s="106" t="e">
        <f>+SUM(#REF!)</f>
        <v>#REF!</v>
      </c>
    </row>
    <row r="97" spans="2:25" ht="15" x14ac:dyDescent="0.25">
      <c r="B97" s="23" t="s">
        <v>156</v>
      </c>
      <c r="C97" s="24">
        <v>1690</v>
      </c>
      <c r="D97" s="24">
        <v>1127</v>
      </c>
      <c r="E97" s="24">
        <v>1262</v>
      </c>
      <c r="F97" s="24">
        <v>1438</v>
      </c>
      <c r="G97" s="24">
        <v>2004</v>
      </c>
      <c r="H97" s="24">
        <v>1545</v>
      </c>
      <c r="I97" s="24">
        <v>1549</v>
      </c>
      <c r="J97" s="24">
        <v>1648</v>
      </c>
      <c r="K97" s="24">
        <v>1858</v>
      </c>
      <c r="L97" s="24">
        <v>980</v>
      </c>
      <c r="M97" s="24">
        <v>1178</v>
      </c>
      <c r="N97" s="24">
        <v>1023</v>
      </c>
      <c r="O97" s="24">
        <v>3220</v>
      </c>
      <c r="P97" s="24">
        <v>3271</v>
      </c>
      <c r="Q97" s="24">
        <v>2405</v>
      </c>
      <c r="R97" s="24">
        <v>2754</v>
      </c>
      <c r="S97" s="24">
        <v>2839</v>
      </c>
      <c r="T97" s="24">
        <v>2742</v>
      </c>
      <c r="U97" s="24">
        <v>2729</v>
      </c>
      <c r="V97" s="24">
        <v>2359</v>
      </c>
      <c r="W97" s="24">
        <v>2344</v>
      </c>
      <c r="X97" s="24">
        <v>1831</v>
      </c>
      <c r="Y97" s="106" t="e">
        <f>+SUM(#REF!)</f>
        <v>#REF!</v>
      </c>
    </row>
    <row r="98" spans="2:25" ht="15" x14ac:dyDescent="0.25">
      <c r="B98" s="25" t="s">
        <v>93</v>
      </c>
      <c r="C98" s="22">
        <v>2560</v>
      </c>
      <c r="D98" s="22">
        <v>2653</v>
      </c>
      <c r="E98" s="22">
        <v>3381</v>
      </c>
      <c r="F98" s="22">
        <v>2560</v>
      </c>
      <c r="G98" s="22">
        <v>1853</v>
      </c>
      <c r="H98" s="22">
        <v>2133</v>
      </c>
      <c r="I98" s="22">
        <v>2490</v>
      </c>
      <c r="J98" s="22">
        <v>2201</v>
      </c>
      <c r="K98" s="22">
        <v>2297</v>
      </c>
      <c r="L98" s="22">
        <v>3496</v>
      </c>
      <c r="M98" s="22">
        <v>4382</v>
      </c>
      <c r="N98" s="22">
        <v>7525</v>
      </c>
      <c r="O98" s="22">
        <v>9621</v>
      </c>
      <c r="P98" s="22">
        <v>10961</v>
      </c>
      <c r="Q98" s="22">
        <v>7021</v>
      </c>
      <c r="R98" s="22">
        <v>9555</v>
      </c>
      <c r="S98" s="22">
        <v>15903</v>
      </c>
      <c r="T98" s="22">
        <v>22625</v>
      </c>
      <c r="U98" s="22">
        <v>58825</v>
      </c>
      <c r="V98" s="22">
        <v>31668</v>
      </c>
      <c r="W98" s="22">
        <v>15662</v>
      </c>
      <c r="X98" s="22">
        <v>15565</v>
      </c>
      <c r="Y98" s="106" t="e">
        <f>+SUM(#REF!)</f>
        <v>#REF!</v>
      </c>
    </row>
    <row r="99" spans="2:25" ht="15" x14ac:dyDescent="0.25">
      <c r="B99" s="23" t="s">
        <v>165</v>
      </c>
      <c r="C99" s="24">
        <v>0</v>
      </c>
      <c r="D99" s="24">
        <v>0</v>
      </c>
      <c r="E99" s="24">
        <v>0</v>
      </c>
      <c r="F99" s="24">
        <v>0</v>
      </c>
      <c r="G99" s="24">
        <v>11</v>
      </c>
      <c r="H99" s="24">
        <v>0</v>
      </c>
      <c r="I99" s="24">
        <v>0</v>
      </c>
      <c r="J99" s="24">
        <v>1</v>
      </c>
      <c r="K99" s="24">
        <v>1</v>
      </c>
      <c r="L99" s="24">
        <v>8</v>
      </c>
      <c r="M99" s="24">
        <v>0</v>
      </c>
      <c r="N99" s="24">
        <v>0</v>
      </c>
      <c r="O99" s="24">
        <v>0</v>
      </c>
      <c r="P99" s="24">
        <v>0</v>
      </c>
      <c r="Q99" s="24">
        <v>0</v>
      </c>
      <c r="R99" s="24">
        <v>0</v>
      </c>
      <c r="S99" s="24">
        <v>0</v>
      </c>
      <c r="T99" s="24">
        <v>0</v>
      </c>
      <c r="U99" s="24">
        <v>8</v>
      </c>
      <c r="V99" s="24">
        <v>18</v>
      </c>
      <c r="W99" s="24">
        <v>0</v>
      </c>
      <c r="X99" s="24">
        <v>0</v>
      </c>
      <c r="Y99" s="106" t="e">
        <f>+SUM(#REF!)</f>
        <v>#REF!</v>
      </c>
    </row>
    <row r="100" spans="2:25" ht="15" x14ac:dyDescent="0.25">
      <c r="B100" s="25" t="s">
        <v>141</v>
      </c>
      <c r="C100" s="22">
        <v>1168</v>
      </c>
      <c r="D100" s="22">
        <v>1395</v>
      </c>
      <c r="E100" s="22">
        <v>1735</v>
      </c>
      <c r="F100" s="22">
        <v>2875</v>
      </c>
      <c r="G100" s="22">
        <v>2986</v>
      </c>
      <c r="H100" s="22">
        <v>3988</v>
      </c>
      <c r="I100" s="22">
        <v>4096</v>
      </c>
      <c r="J100" s="22">
        <v>3331</v>
      </c>
      <c r="K100" s="22">
        <v>3559</v>
      </c>
      <c r="L100" s="22">
        <v>3552</v>
      </c>
      <c r="M100" s="22">
        <v>2228</v>
      </c>
      <c r="N100" s="22">
        <v>2586</v>
      </c>
      <c r="O100" s="22">
        <v>3456</v>
      </c>
      <c r="P100" s="22">
        <v>3945</v>
      </c>
      <c r="Q100" s="22">
        <v>2722</v>
      </c>
      <c r="R100" s="22">
        <v>3599</v>
      </c>
      <c r="S100" s="22">
        <v>7515</v>
      </c>
      <c r="T100" s="22">
        <v>9645</v>
      </c>
      <c r="U100" s="22">
        <v>8313</v>
      </c>
      <c r="V100" s="22">
        <v>6344</v>
      </c>
      <c r="W100" s="22">
        <v>6541</v>
      </c>
      <c r="X100" s="22">
        <v>5970</v>
      </c>
      <c r="Y100" s="106" t="e">
        <f>+SUM(#REF!)</f>
        <v>#REF!</v>
      </c>
    </row>
    <row r="101" spans="2:25" ht="15" x14ac:dyDescent="0.25">
      <c r="B101" s="23" t="s">
        <v>128</v>
      </c>
      <c r="C101" s="24">
        <v>7707</v>
      </c>
      <c r="D101" s="24">
        <v>172</v>
      </c>
      <c r="E101" s="24">
        <v>127</v>
      </c>
      <c r="F101" s="24">
        <v>151</v>
      </c>
      <c r="G101" s="24">
        <v>91</v>
      </c>
      <c r="H101" s="24">
        <v>80</v>
      </c>
      <c r="I101" s="24">
        <v>115</v>
      </c>
      <c r="J101" s="24">
        <v>133</v>
      </c>
      <c r="K101" s="24">
        <v>143</v>
      </c>
      <c r="L101" s="24">
        <v>449</v>
      </c>
      <c r="M101" s="24">
        <v>242</v>
      </c>
      <c r="N101" s="24">
        <v>591</v>
      </c>
      <c r="O101" s="24">
        <v>1116</v>
      </c>
      <c r="P101" s="24">
        <v>1290</v>
      </c>
      <c r="Q101" s="24">
        <v>1271</v>
      </c>
      <c r="R101" s="24">
        <v>1612</v>
      </c>
      <c r="S101" s="24">
        <v>2272</v>
      </c>
      <c r="T101" s="24">
        <v>2398</v>
      </c>
      <c r="U101" s="24">
        <v>2734</v>
      </c>
      <c r="V101" s="24">
        <v>2476</v>
      </c>
      <c r="W101" s="24">
        <v>1794</v>
      </c>
      <c r="X101" s="24">
        <v>2457</v>
      </c>
      <c r="Y101" s="106" t="e">
        <f>+SUM(#REF!)</f>
        <v>#REF!</v>
      </c>
    </row>
    <row r="102" spans="2:25" ht="15" x14ac:dyDescent="0.25">
      <c r="B102" s="21" t="s">
        <v>140</v>
      </c>
      <c r="C102" s="22">
        <v>7814</v>
      </c>
      <c r="D102" s="22">
        <v>6800</v>
      </c>
      <c r="E102" s="22">
        <v>6113</v>
      </c>
      <c r="F102" s="22">
        <v>5654</v>
      </c>
      <c r="G102" s="22">
        <v>4933</v>
      </c>
      <c r="H102" s="22">
        <v>5001</v>
      </c>
      <c r="I102" s="22">
        <v>7398</v>
      </c>
      <c r="J102" s="22">
        <v>6962</v>
      </c>
      <c r="K102" s="22">
        <v>6750</v>
      </c>
      <c r="L102" s="22">
        <v>10635</v>
      </c>
      <c r="M102" s="22">
        <v>11321</v>
      </c>
      <c r="N102" s="22">
        <v>11721</v>
      </c>
      <c r="O102" s="22">
        <v>16783</v>
      </c>
      <c r="P102" s="22">
        <v>17038</v>
      </c>
      <c r="Q102" s="22">
        <v>15124</v>
      </c>
      <c r="R102" s="22">
        <v>17289</v>
      </c>
      <c r="S102" s="22">
        <v>24351</v>
      </c>
      <c r="T102" s="22">
        <v>23107</v>
      </c>
      <c r="U102" s="22">
        <v>24426</v>
      </c>
      <c r="V102" s="22">
        <v>21933</v>
      </c>
      <c r="W102" s="22">
        <v>19249</v>
      </c>
      <c r="X102" s="22">
        <v>18658</v>
      </c>
      <c r="Y102" s="106" t="e">
        <f>+SUM(#REF!)</f>
        <v>#REF!</v>
      </c>
    </row>
    <row r="103" spans="2:25" ht="15" x14ac:dyDescent="0.25">
      <c r="B103" s="23" t="s">
        <v>146</v>
      </c>
      <c r="C103" s="24">
        <v>2660</v>
      </c>
      <c r="D103" s="24">
        <v>3109</v>
      </c>
      <c r="E103" s="24">
        <v>3020</v>
      </c>
      <c r="F103" s="24">
        <v>2656</v>
      </c>
      <c r="G103" s="24">
        <v>2248</v>
      </c>
      <c r="H103" s="24">
        <v>2467</v>
      </c>
      <c r="I103" s="24">
        <v>3369</v>
      </c>
      <c r="J103" s="24">
        <v>4652</v>
      </c>
      <c r="K103" s="24">
        <v>6087</v>
      </c>
      <c r="L103" s="24">
        <v>6006</v>
      </c>
      <c r="M103" s="24">
        <v>5060</v>
      </c>
      <c r="N103" s="24">
        <v>6534</v>
      </c>
      <c r="O103" s="24">
        <v>8288</v>
      </c>
      <c r="P103" s="24">
        <v>10585</v>
      </c>
      <c r="Q103" s="24">
        <v>11534</v>
      </c>
      <c r="R103" s="24">
        <v>13407</v>
      </c>
      <c r="S103" s="24">
        <v>17690</v>
      </c>
      <c r="T103" s="24">
        <v>23672</v>
      </c>
      <c r="U103" s="24">
        <v>21621</v>
      </c>
      <c r="V103" s="24">
        <v>24096</v>
      </c>
      <c r="W103" s="24">
        <v>25219</v>
      </c>
      <c r="X103" s="24">
        <v>24454</v>
      </c>
      <c r="Y103" s="106" t="e">
        <f>+SUM(#REF!)</f>
        <v>#REF!</v>
      </c>
    </row>
    <row r="104" spans="2:25" ht="15" x14ac:dyDescent="0.25">
      <c r="B104" s="21" t="s">
        <v>145</v>
      </c>
      <c r="C104" s="22">
        <v>1523</v>
      </c>
      <c r="D104" s="22">
        <v>2754</v>
      </c>
      <c r="E104" s="22">
        <v>2026</v>
      </c>
      <c r="F104" s="22">
        <v>4024</v>
      </c>
      <c r="G104" s="22">
        <v>2814</v>
      </c>
      <c r="H104" s="22">
        <v>2063</v>
      </c>
      <c r="I104" s="22">
        <v>2315</v>
      </c>
      <c r="J104" s="22">
        <v>1891</v>
      </c>
      <c r="K104" s="22">
        <v>1750</v>
      </c>
      <c r="L104" s="22">
        <v>2080</v>
      </c>
      <c r="M104" s="22">
        <v>2171</v>
      </c>
      <c r="N104" s="22">
        <v>2052</v>
      </c>
      <c r="O104" s="22">
        <v>2359</v>
      </c>
      <c r="P104" s="22">
        <v>3416</v>
      </c>
      <c r="Q104" s="22">
        <v>3127</v>
      </c>
      <c r="R104" s="22">
        <v>4267</v>
      </c>
      <c r="S104" s="22">
        <v>5663</v>
      </c>
      <c r="T104" s="22">
        <v>5188</v>
      </c>
      <c r="U104" s="22">
        <v>5168</v>
      </c>
      <c r="V104" s="22">
        <v>4035</v>
      </c>
      <c r="W104" s="22">
        <v>3871</v>
      </c>
      <c r="X104" s="22">
        <v>4286</v>
      </c>
      <c r="Y104" s="106" t="e">
        <f>+SUM(#REF!)</f>
        <v>#REF!</v>
      </c>
    </row>
    <row r="105" spans="2:25" ht="15" x14ac:dyDescent="0.25">
      <c r="B105" s="23" t="s">
        <v>144</v>
      </c>
      <c r="C105" s="24">
        <v>3904</v>
      </c>
      <c r="D105" s="24">
        <v>2031</v>
      </c>
      <c r="E105" s="24">
        <v>2475</v>
      </c>
      <c r="F105" s="24">
        <v>2497</v>
      </c>
      <c r="G105" s="24">
        <v>2022</v>
      </c>
      <c r="H105" s="24">
        <v>1736</v>
      </c>
      <c r="I105" s="24">
        <v>1561</v>
      </c>
      <c r="J105" s="24">
        <v>1243</v>
      </c>
      <c r="K105" s="24">
        <v>1684</v>
      </c>
      <c r="L105" s="24">
        <v>1306</v>
      </c>
      <c r="M105" s="24">
        <v>1636</v>
      </c>
      <c r="N105" s="24">
        <v>2222</v>
      </c>
      <c r="O105" s="24">
        <v>1687</v>
      </c>
      <c r="P105" s="24">
        <v>1536</v>
      </c>
      <c r="Q105" s="24">
        <v>1444</v>
      </c>
      <c r="R105" s="24">
        <v>2001</v>
      </c>
      <c r="S105" s="24">
        <v>2193</v>
      </c>
      <c r="T105" s="24">
        <v>2192</v>
      </c>
      <c r="U105" s="24">
        <v>1806</v>
      </c>
      <c r="V105" s="24">
        <v>1992</v>
      </c>
      <c r="W105" s="24">
        <v>2005</v>
      </c>
      <c r="X105" s="24">
        <v>1541</v>
      </c>
      <c r="Y105" s="106" t="e">
        <f>+SUM(#REF!)</f>
        <v>#REF!</v>
      </c>
    </row>
    <row r="106" spans="2:25" ht="15" x14ac:dyDescent="0.25">
      <c r="B106" s="25" t="s">
        <v>164</v>
      </c>
      <c r="C106" s="26">
        <v>422</v>
      </c>
      <c r="D106" s="26">
        <v>252</v>
      </c>
      <c r="E106" s="26">
        <v>391</v>
      </c>
      <c r="F106" s="26">
        <v>211</v>
      </c>
      <c r="G106" s="26">
        <v>88</v>
      </c>
      <c r="H106" s="26">
        <v>56</v>
      </c>
      <c r="I106" s="26">
        <v>58</v>
      </c>
      <c r="J106" s="26">
        <v>87</v>
      </c>
      <c r="K106" s="26">
        <v>112</v>
      </c>
      <c r="L106" s="26">
        <v>235</v>
      </c>
      <c r="M106" s="26">
        <v>235</v>
      </c>
      <c r="N106" s="26">
        <v>294</v>
      </c>
      <c r="O106" s="26">
        <v>467</v>
      </c>
      <c r="P106" s="26">
        <v>407</v>
      </c>
      <c r="Q106" s="26">
        <v>433</v>
      </c>
      <c r="R106" s="26">
        <v>437</v>
      </c>
      <c r="S106" s="26">
        <v>627</v>
      </c>
      <c r="T106" s="26">
        <v>611</v>
      </c>
      <c r="U106" s="26">
        <v>606</v>
      </c>
      <c r="V106" s="26">
        <v>628</v>
      </c>
      <c r="W106" s="26">
        <v>488</v>
      </c>
      <c r="X106" s="26">
        <v>439</v>
      </c>
      <c r="Y106" s="106" t="e">
        <f>+SUM(#REF!)</f>
        <v>#REF!</v>
      </c>
    </row>
    <row r="107" spans="2:25" ht="15" x14ac:dyDescent="0.25">
      <c r="B107" s="23" t="s">
        <v>149</v>
      </c>
      <c r="C107" s="24">
        <v>2511</v>
      </c>
      <c r="D107" s="24">
        <v>2029</v>
      </c>
      <c r="E107" s="24">
        <v>1859</v>
      </c>
      <c r="F107" s="24">
        <v>2309</v>
      </c>
      <c r="G107" s="24">
        <v>1750</v>
      </c>
      <c r="H107" s="24">
        <v>2178</v>
      </c>
      <c r="I107" s="24">
        <v>2051</v>
      </c>
      <c r="J107" s="24">
        <v>2547</v>
      </c>
      <c r="K107" s="24">
        <v>3225</v>
      </c>
      <c r="L107" s="24">
        <v>2787</v>
      </c>
      <c r="M107" s="24">
        <v>2691</v>
      </c>
      <c r="N107" s="24">
        <v>3483</v>
      </c>
      <c r="O107" s="24">
        <v>3731</v>
      </c>
      <c r="P107" s="24">
        <v>4077</v>
      </c>
      <c r="Q107" s="24">
        <v>3723</v>
      </c>
      <c r="R107" s="24">
        <v>4549</v>
      </c>
      <c r="S107" s="24">
        <v>4283</v>
      </c>
      <c r="T107" s="24">
        <v>4939</v>
      </c>
      <c r="U107" s="24">
        <v>5095</v>
      </c>
      <c r="V107" s="24">
        <v>5612</v>
      </c>
      <c r="W107" s="24">
        <v>5569</v>
      </c>
      <c r="X107" s="24">
        <v>5865</v>
      </c>
      <c r="Y107" s="106" t="e">
        <f>+SUM(#REF!)</f>
        <v>#REF!</v>
      </c>
    </row>
    <row r="108" spans="2:25" ht="15" x14ac:dyDescent="0.25">
      <c r="B108" s="25" t="s">
        <v>78</v>
      </c>
      <c r="C108" s="22">
        <v>13623</v>
      </c>
      <c r="D108" s="22">
        <v>6406</v>
      </c>
      <c r="E108" s="22">
        <v>7557</v>
      </c>
      <c r="F108" s="22">
        <v>12355</v>
      </c>
      <c r="G108" s="22">
        <v>5066</v>
      </c>
      <c r="H108" s="22">
        <v>9174</v>
      </c>
      <c r="I108" s="22">
        <v>12298</v>
      </c>
      <c r="J108" s="22">
        <v>15832</v>
      </c>
      <c r="K108" s="22">
        <v>18914</v>
      </c>
      <c r="L108" s="22">
        <v>36042</v>
      </c>
      <c r="M108" s="22">
        <v>17629</v>
      </c>
      <c r="N108" s="22">
        <v>24118</v>
      </c>
      <c r="O108" s="22">
        <v>37497</v>
      </c>
      <c r="P108" s="22">
        <v>26855</v>
      </c>
      <c r="Q108" s="22">
        <v>10139</v>
      </c>
      <c r="R108" s="22">
        <v>14755</v>
      </c>
      <c r="S108" s="22">
        <v>39746</v>
      </c>
      <c r="T108" s="22">
        <v>26151</v>
      </c>
      <c r="U108" s="22">
        <v>18726</v>
      </c>
      <c r="V108" s="22">
        <v>19646</v>
      </c>
      <c r="W108" s="22">
        <v>18314</v>
      </c>
      <c r="X108" s="22">
        <v>5464</v>
      </c>
      <c r="Y108" s="106" t="e">
        <f>+SUM(#REF!)</f>
        <v>#REF!</v>
      </c>
    </row>
    <row r="109" spans="2:25" ht="15" x14ac:dyDescent="0.25">
      <c r="B109" s="23" t="s">
        <v>102</v>
      </c>
      <c r="C109" s="24">
        <v>1535</v>
      </c>
      <c r="D109" s="24">
        <v>1493</v>
      </c>
      <c r="E109" s="24">
        <v>2391</v>
      </c>
      <c r="F109" s="24">
        <v>2520</v>
      </c>
      <c r="G109" s="24">
        <v>1724</v>
      </c>
      <c r="H109" s="24">
        <v>2620</v>
      </c>
      <c r="I109" s="24">
        <v>2072</v>
      </c>
      <c r="J109" s="24">
        <v>1756</v>
      </c>
      <c r="K109" s="24">
        <v>1332</v>
      </c>
      <c r="L109" s="24">
        <v>1967</v>
      </c>
      <c r="M109" s="24">
        <v>1645</v>
      </c>
      <c r="N109" s="24">
        <v>1804</v>
      </c>
      <c r="O109" s="24">
        <v>2315</v>
      </c>
      <c r="P109" s="24">
        <v>1448</v>
      </c>
      <c r="Q109" s="24">
        <v>1445</v>
      </c>
      <c r="R109" s="24">
        <v>2646</v>
      </c>
      <c r="S109" s="24">
        <v>2171</v>
      </c>
      <c r="T109" s="24">
        <v>2239</v>
      </c>
      <c r="U109" s="24">
        <v>13063</v>
      </c>
      <c r="V109" s="24">
        <v>3795</v>
      </c>
      <c r="W109" s="24">
        <v>4071</v>
      </c>
      <c r="X109" s="24">
        <v>5177</v>
      </c>
      <c r="Y109" s="106" t="e">
        <f>+SUM(#REF!)</f>
        <v>#REF!</v>
      </c>
    </row>
    <row r="110" spans="2:25" ht="15" x14ac:dyDescent="0.25">
      <c r="B110" s="25" t="s">
        <v>119</v>
      </c>
      <c r="C110" s="22">
        <v>187</v>
      </c>
      <c r="D110" s="22">
        <v>172</v>
      </c>
      <c r="E110" s="22">
        <v>42</v>
      </c>
      <c r="F110" s="22">
        <v>87</v>
      </c>
      <c r="G110" s="22">
        <v>16</v>
      </c>
      <c r="H110" s="22">
        <v>21</v>
      </c>
      <c r="I110" s="22">
        <v>94</v>
      </c>
      <c r="J110" s="22">
        <v>24</v>
      </c>
      <c r="K110" s="22">
        <v>70</v>
      </c>
      <c r="L110" s="22">
        <v>157</v>
      </c>
      <c r="M110" s="22">
        <v>140</v>
      </c>
      <c r="N110" s="22">
        <v>255</v>
      </c>
      <c r="O110" s="22">
        <v>357</v>
      </c>
      <c r="P110" s="22">
        <v>488</v>
      </c>
      <c r="Q110" s="22">
        <v>506</v>
      </c>
      <c r="R110" s="22">
        <v>532</v>
      </c>
      <c r="S110" s="22">
        <v>614</v>
      </c>
      <c r="T110" s="22">
        <v>660</v>
      </c>
      <c r="U110" s="22">
        <v>699</v>
      </c>
      <c r="V110" s="22">
        <v>813</v>
      </c>
      <c r="W110" s="22">
        <v>654</v>
      </c>
      <c r="X110" s="22">
        <v>773</v>
      </c>
      <c r="Y110" s="106" t="e">
        <f>+SUM(#REF!)</f>
        <v>#REF!</v>
      </c>
    </row>
    <row r="111" spans="2:25" ht="15" x14ac:dyDescent="0.25">
      <c r="B111" s="23" t="s">
        <v>83</v>
      </c>
      <c r="C111" s="24">
        <v>4276</v>
      </c>
      <c r="D111" s="24">
        <v>3851</v>
      </c>
      <c r="E111" s="24">
        <v>3342</v>
      </c>
      <c r="F111" s="24">
        <v>4929</v>
      </c>
      <c r="G111" s="24">
        <v>2873</v>
      </c>
      <c r="H111" s="24">
        <v>2108</v>
      </c>
      <c r="I111" s="24">
        <v>3473</v>
      </c>
      <c r="J111" s="24">
        <v>2711</v>
      </c>
      <c r="K111" s="24">
        <v>5090</v>
      </c>
      <c r="L111" s="24">
        <v>3893</v>
      </c>
      <c r="M111" s="24">
        <v>5046</v>
      </c>
      <c r="N111" s="24">
        <v>7736</v>
      </c>
      <c r="O111" s="24">
        <v>11544</v>
      </c>
      <c r="P111" s="24">
        <v>10243</v>
      </c>
      <c r="Q111" s="24">
        <v>13317</v>
      </c>
      <c r="R111" s="24">
        <v>15383</v>
      </c>
      <c r="S111" s="24">
        <v>18119</v>
      </c>
      <c r="T111" s="24">
        <v>21682</v>
      </c>
      <c r="U111" s="24">
        <v>23693</v>
      </c>
      <c r="V111" s="24">
        <v>20140</v>
      </c>
      <c r="W111" s="24">
        <v>21757</v>
      </c>
      <c r="X111" s="24">
        <v>11814</v>
      </c>
      <c r="Y111" s="106" t="e">
        <f>+SUM(#REF!)</f>
        <v>#REF!</v>
      </c>
    </row>
    <row r="112" spans="2:25" ht="15" x14ac:dyDescent="0.25">
      <c r="B112" s="27" t="s">
        <v>138</v>
      </c>
      <c r="C112" s="22">
        <v>14</v>
      </c>
      <c r="D112" s="22">
        <v>38</v>
      </c>
      <c r="E112" s="22">
        <v>12</v>
      </c>
      <c r="F112" s="22">
        <v>11</v>
      </c>
      <c r="G112" s="22">
        <v>31</v>
      </c>
      <c r="H112" s="22">
        <v>9</v>
      </c>
      <c r="I112" s="22">
        <v>39</v>
      </c>
      <c r="J112" s="22">
        <v>15</v>
      </c>
      <c r="K112" s="22">
        <v>50</v>
      </c>
      <c r="L112" s="22">
        <v>38</v>
      </c>
      <c r="M112" s="22">
        <v>84</v>
      </c>
      <c r="N112" s="22">
        <v>42</v>
      </c>
      <c r="O112" s="22">
        <v>85</v>
      </c>
      <c r="P112" s="22">
        <v>256</v>
      </c>
      <c r="Q112" s="22">
        <v>238</v>
      </c>
      <c r="R112" s="22">
        <v>338</v>
      </c>
      <c r="S112" s="22">
        <v>392</v>
      </c>
      <c r="T112" s="22">
        <v>299</v>
      </c>
      <c r="U112" s="22">
        <v>149</v>
      </c>
      <c r="V112" s="22">
        <v>532</v>
      </c>
      <c r="W112" s="22">
        <v>452</v>
      </c>
      <c r="X112" s="22">
        <v>373</v>
      </c>
      <c r="Y112" s="106" t="e">
        <f>+SUM(#REF!)</f>
        <v>#REF!</v>
      </c>
    </row>
    <row r="113" spans="2:25" ht="15" x14ac:dyDescent="0.25">
      <c r="B113" s="23" t="s">
        <v>129</v>
      </c>
      <c r="C113" s="24">
        <v>1146</v>
      </c>
      <c r="D113" s="24">
        <v>811</v>
      </c>
      <c r="E113" s="24">
        <v>735</v>
      </c>
      <c r="F113" s="24">
        <v>921</v>
      </c>
      <c r="G113" s="24">
        <v>562</v>
      </c>
      <c r="H113" s="24">
        <v>589</v>
      </c>
      <c r="I113" s="24">
        <v>538</v>
      </c>
      <c r="J113" s="24">
        <v>480</v>
      </c>
      <c r="K113" s="24">
        <v>417</v>
      </c>
      <c r="L113" s="24">
        <v>696</v>
      </c>
      <c r="M113" s="24">
        <v>748</v>
      </c>
      <c r="N113" s="24">
        <v>716</v>
      </c>
      <c r="O113" s="24">
        <v>1401</v>
      </c>
      <c r="P113" s="24">
        <v>1393</v>
      </c>
      <c r="Q113" s="24">
        <v>1224</v>
      </c>
      <c r="R113" s="24">
        <v>1604</v>
      </c>
      <c r="S113" s="24">
        <v>1728</v>
      </c>
      <c r="T113" s="24">
        <v>1926</v>
      </c>
      <c r="U113" s="24">
        <v>2505</v>
      </c>
      <c r="V113" s="24">
        <v>2082</v>
      </c>
      <c r="W113" s="24">
        <v>1334</v>
      </c>
      <c r="X113" s="24">
        <v>902</v>
      </c>
      <c r="Y113" s="106" t="e">
        <f>+SUM(#REF!)</f>
        <v>#REF!</v>
      </c>
    </row>
    <row r="114" spans="2:25" ht="15" x14ac:dyDescent="0.25">
      <c r="B114" s="27" t="s">
        <v>10</v>
      </c>
      <c r="C114" s="22">
        <v>99</v>
      </c>
      <c r="D114" s="22">
        <v>67</v>
      </c>
      <c r="E114" s="22">
        <v>60</v>
      </c>
      <c r="F114" s="22">
        <v>98</v>
      </c>
      <c r="G114" s="22">
        <v>56</v>
      </c>
      <c r="H114" s="22">
        <v>64</v>
      </c>
      <c r="I114" s="22">
        <v>143</v>
      </c>
      <c r="J114" s="22">
        <v>130</v>
      </c>
      <c r="K114" s="22">
        <v>196</v>
      </c>
      <c r="L114" s="22">
        <v>229</v>
      </c>
      <c r="M114" s="22">
        <v>172</v>
      </c>
      <c r="N114" s="22">
        <v>94</v>
      </c>
      <c r="O114" s="22">
        <v>67</v>
      </c>
      <c r="P114" s="22">
        <v>129</v>
      </c>
      <c r="Q114" s="22">
        <v>19</v>
      </c>
      <c r="R114" s="22">
        <v>31</v>
      </c>
      <c r="S114" s="22">
        <v>414</v>
      </c>
      <c r="T114" s="22">
        <v>624</v>
      </c>
      <c r="U114" s="22">
        <v>1272</v>
      </c>
      <c r="V114" s="22">
        <v>2045</v>
      </c>
      <c r="W114" s="22">
        <v>1887</v>
      </c>
      <c r="X114" s="22">
        <v>2447</v>
      </c>
      <c r="Y114" s="106" t="e">
        <f>+SUM(#REF!)</f>
        <v>#REF!</v>
      </c>
    </row>
    <row r="115" spans="2:25" ht="15" x14ac:dyDescent="0.25">
      <c r="B115" s="23" t="s">
        <v>74</v>
      </c>
      <c r="C115" s="24">
        <v>3961</v>
      </c>
      <c r="D115" s="24">
        <v>4820</v>
      </c>
      <c r="E115" s="24">
        <v>20635</v>
      </c>
      <c r="F115" s="24">
        <v>3340</v>
      </c>
      <c r="G115" s="24">
        <v>1688</v>
      </c>
      <c r="H115" s="24">
        <v>1480</v>
      </c>
      <c r="I115" s="24">
        <v>1486</v>
      </c>
      <c r="J115" s="24">
        <v>2034</v>
      </c>
      <c r="K115" s="24">
        <v>3264</v>
      </c>
      <c r="L115" s="24">
        <v>3359</v>
      </c>
      <c r="M115" s="24">
        <v>3191</v>
      </c>
      <c r="N115" s="24">
        <v>4148</v>
      </c>
      <c r="O115" s="24">
        <v>5522</v>
      </c>
      <c r="P115" s="24">
        <v>7094</v>
      </c>
      <c r="Q115" s="24">
        <v>6887</v>
      </c>
      <c r="R115" s="24">
        <v>63965</v>
      </c>
      <c r="S115" s="24">
        <v>38412</v>
      </c>
      <c r="T115" s="24">
        <v>12326</v>
      </c>
      <c r="U115" s="24">
        <v>12296</v>
      </c>
      <c r="V115" s="24">
        <v>8776</v>
      </c>
      <c r="W115" s="24">
        <v>45006</v>
      </c>
      <c r="X115" s="24">
        <v>9793</v>
      </c>
      <c r="Y115" s="106" t="e">
        <f>+SUM(#REF!)</f>
        <v>#REF!</v>
      </c>
    </row>
    <row r="116" spans="2:25" ht="15" x14ac:dyDescent="0.25">
      <c r="B116" s="25" t="s">
        <v>153</v>
      </c>
      <c r="C116" s="22">
        <v>351</v>
      </c>
      <c r="D116" s="22">
        <v>863</v>
      </c>
      <c r="E116" s="22">
        <v>1350</v>
      </c>
      <c r="F116" s="22">
        <v>900</v>
      </c>
      <c r="G116" s="22">
        <v>1066</v>
      </c>
      <c r="H116" s="22">
        <v>1536</v>
      </c>
      <c r="I116" s="22">
        <v>630</v>
      </c>
      <c r="J116" s="22">
        <v>854</v>
      </c>
      <c r="K116" s="22">
        <v>632</v>
      </c>
      <c r="L116" s="22">
        <v>1037</v>
      </c>
      <c r="M116" s="22">
        <v>3651</v>
      </c>
      <c r="N116" s="22">
        <v>7262</v>
      </c>
      <c r="O116" s="22">
        <v>2213</v>
      </c>
      <c r="P116" s="22">
        <v>1899</v>
      </c>
      <c r="Q116" s="22">
        <v>1119</v>
      </c>
      <c r="R116" s="22">
        <v>2631</v>
      </c>
      <c r="S116" s="22">
        <v>7824</v>
      </c>
      <c r="T116" s="22">
        <v>11051</v>
      </c>
      <c r="U116" s="22">
        <v>7338</v>
      </c>
      <c r="V116" s="22">
        <v>14411</v>
      </c>
      <c r="W116" s="22">
        <v>7594</v>
      </c>
      <c r="X116" s="22">
        <v>6587</v>
      </c>
      <c r="Y116" s="106" t="e">
        <f>+SUM(#REF!)</f>
        <v>#REF!</v>
      </c>
    </row>
    <row r="117" spans="2:25" ht="15" x14ac:dyDescent="0.25">
      <c r="B117" s="23" t="s">
        <v>167</v>
      </c>
      <c r="C117" s="24">
        <v>13</v>
      </c>
      <c r="D117" s="24">
        <v>69</v>
      </c>
      <c r="E117" s="24">
        <v>33</v>
      </c>
      <c r="F117" s="24">
        <v>16</v>
      </c>
      <c r="G117" s="24">
        <v>5</v>
      </c>
      <c r="H117" s="24">
        <v>19</v>
      </c>
      <c r="I117" s="24">
        <v>0</v>
      </c>
      <c r="J117" s="24">
        <v>0</v>
      </c>
      <c r="K117" s="24">
        <v>0</v>
      </c>
      <c r="L117" s="24">
        <v>2</v>
      </c>
      <c r="M117" s="24">
        <v>17</v>
      </c>
      <c r="N117" s="24">
        <v>4</v>
      </c>
      <c r="O117" s="24">
        <v>13</v>
      </c>
      <c r="P117" s="24">
        <v>19</v>
      </c>
      <c r="Q117" s="24">
        <v>0</v>
      </c>
      <c r="R117" s="24">
        <v>5</v>
      </c>
      <c r="S117" s="24">
        <v>0</v>
      </c>
      <c r="T117" s="24">
        <v>0</v>
      </c>
      <c r="U117" s="24">
        <v>18</v>
      </c>
      <c r="V117" s="24">
        <v>47</v>
      </c>
      <c r="W117" s="24">
        <v>19</v>
      </c>
      <c r="X117" s="24">
        <v>80</v>
      </c>
      <c r="Y117" s="106" t="e">
        <f>+SUM(#REF!)</f>
        <v>#REF!</v>
      </c>
    </row>
    <row r="118" spans="2:25" ht="15" x14ac:dyDescent="0.25">
      <c r="B118" s="25" t="s">
        <v>142</v>
      </c>
      <c r="C118" s="22">
        <v>5870</v>
      </c>
      <c r="D118" s="22">
        <v>5047</v>
      </c>
      <c r="E118" s="22">
        <v>6518</v>
      </c>
      <c r="F118" s="22">
        <v>6808</v>
      </c>
      <c r="G118" s="22">
        <v>5216</v>
      </c>
      <c r="H118" s="22">
        <v>5518</v>
      </c>
      <c r="I118" s="22">
        <v>6182</v>
      </c>
      <c r="J118" s="22">
        <v>5888</v>
      </c>
      <c r="K118" s="22">
        <v>5011</v>
      </c>
      <c r="L118" s="22">
        <v>5836</v>
      </c>
      <c r="M118" s="22">
        <v>7076</v>
      </c>
      <c r="N118" s="22">
        <v>6836</v>
      </c>
      <c r="O118" s="22">
        <v>7563</v>
      </c>
      <c r="P118" s="22">
        <v>10036</v>
      </c>
      <c r="Q118" s="22">
        <v>9334</v>
      </c>
      <c r="R118" s="22">
        <v>10588</v>
      </c>
      <c r="S118" s="22">
        <v>15833</v>
      </c>
      <c r="T118" s="22">
        <v>16287</v>
      </c>
      <c r="U118" s="22">
        <v>14402</v>
      </c>
      <c r="V118" s="22">
        <v>14650</v>
      </c>
      <c r="W118" s="22">
        <v>14342</v>
      </c>
      <c r="X118" s="22">
        <v>14266</v>
      </c>
      <c r="Y118" s="106" t="e">
        <f>+SUM(#REF!)</f>
        <v>#REF!</v>
      </c>
    </row>
    <row r="119" spans="2:25" ht="15" x14ac:dyDescent="0.25">
      <c r="B119" s="23" t="s">
        <v>112</v>
      </c>
      <c r="C119" s="24">
        <v>23</v>
      </c>
      <c r="D119" s="24">
        <v>0</v>
      </c>
      <c r="E119" s="24">
        <v>12</v>
      </c>
      <c r="F119" s="24">
        <v>7</v>
      </c>
      <c r="G119" s="24">
        <v>8</v>
      </c>
      <c r="H119" s="24">
        <v>13</v>
      </c>
      <c r="I119" s="24">
        <v>36</v>
      </c>
      <c r="J119" s="24">
        <v>38</v>
      </c>
      <c r="K119" s="24">
        <v>23</v>
      </c>
      <c r="L119" s="24">
        <v>42</v>
      </c>
      <c r="M119" s="24">
        <v>61</v>
      </c>
      <c r="N119" s="24">
        <v>19</v>
      </c>
      <c r="O119" s="24">
        <v>4</v>
      </c>
      <c r="P119" s="24">
        <v>7</v>
      </c>
      <c r="Q119" s="24">
        <v>1</v>
      </c>
      <c r="R119" s="24">
        <v>7</v>
      </c>
      <c r="S119" s="24">
        <v>21</v>
      </c>
      <c r="T119" s="24">
        <v>5</v>
      </c>
      <c r="U119" s="24">
        <v>9</v>
      </c>
      <c r="V119" s="24">
        <v>13</v>
      </c>
      <c r="W119" s="24">
        <v>16</v>
      </c>
      <c r="X119" s="24">
        <v>47</v>
      </c>
      <c r="Y119" s="106" t="e">
        <f>+SUM(#REF!)</f>
        <v>#REF!</v>
      </c>
    </row>
    <row r="120" spans="2:25" ht="15" x14ac:dyDescent="0.25">
      <c r="B120" s="25" t="s">
        <v>48</v>
      </c>
      <c r="C120" s="22">
        <v>1801</v>
      </c>
      <c r="D120" s="22">
        <v>1438</v>
      </c>
      <c r="E120" s="22">
        <v>1424</v>
      </c>
      <c r="F120" s="22">
        <v>1165</v>
      </c>
      <c r="G120" s="22">
        <v>1121</v>
      </c>
      <c r="H120" s="22">
        <v>1837</v>
      </c>
      <c r="I120" s="22">
        <v>1775</v>
      </c>
      <c r="J120" s="22">
        <v>1687</v>
      </c>
      <c r="K120" s="22">
        <v>1725</v>
      </c>
      <c r="L120" s="22">
        <v>1727</v>
      </c>
      <c r="M120" s="22">
        <v>2466</v>
      </c>
      <c r="N120" s="22">
        <v>2972</v>
      </c>
      <c r="O120" s="22">
        <v>2968</v>
      </c>
      <c r="P120" s="22">
        <v>4046</v>
      </c>
      <c r="Q120" s="22">
        <v>3486</v>
      </c>
      <c r="R120" s="22">
        <v>5249</v>
      </c>
      <c r="S120" s="22">
        <v>4517</v>
      </c>
      <c r="T120" s="22">
        <v>4363</v>
      </c>
      <c r="U120" s="22">
        <v>3969</v>
      </c>
      <c r="V120" s="22">
        <v>5486</v>
      </c>
      <c r="W120" s="22">
        <v>5260</v>
      </c>
      <c r="X120" s="22">
        <v>5411</v>
      </c>
      <c r="Y120" s="106" t="e">
        <f>+SUM(#REF!)</f>
        <v>#REF!</v>
      </c>
    </row>
    <row r="121" spans="2:25" ht="15" x14ac:dyDescent="0.25">
      <c r="B121" s="23" t="s">
        <v>121</v>
      </c>
      <c r="C121" s="24">
        <v>47</v>
      </c>
      <c r="D121" s="24">
        <v>29</v>
      </c>
      <c r="E121" s="24">
        <v>34</v>
      </c>
      <c r="F121" s="24">
        <v>7</v>
      </c>
      <c r="G121" s="24">
        <v>5</v>
      </c>
      <c r="H121" s="24">
        <v>10</v>
      </c>
      <c r="I121" s="24">
        <v>8</v>
      </c>
      <c r="J121" s="24">
        <v>6</v>
      </c>
      <c r="K121" s="24">
        <v>11</v>
      </c>
      <c r="L121" s="24">
        <v>11</v>
      </c>
      <c r="M121" s="24">
        <v>6</v>
      </c>
      <c r="N121" s="24">
        <v>9</v>
      </c>
      <c r="O121" s="24">
        <v>7</v>
      </c>
      <c r="P121" s="24">
        <v>63</v>
      </c>
      <c r="Q121" s="24">
        <v>28</v>
      </c>
      <c r="R121" s="24">
        <v>93</v>
      </c>
      <c r="S121" s="24">
        <v>12</v>
      </c>
      <c r="T121" s="24">
        <v>9</v>
      </c>
      <c r="U121" s="24">
        <v>28</v>
      </c>
      <c r="V121" s="24">
        <v>224</v>
      </c>
      <c r="W121" s="24">
        <v>11</v>
      </c>
      <c r="X121" s="24">
        <v>7</v>
      </c>
      <c r="Y121" s="106" t="e">
        <f>+SUM(#REF!)</f>
        <v>#REF!</v>
      </c>
    </row>
    <row r="122" spans="2:25" ht="15" x14ac:dyDescent="0.25">
      <c r="B122" s="25" t="s">
        <v>171</v>
      </c>
      <c r="C122" s="22">
        <v>683</v>
      </c>
      <c r="D122" s="22">
        <v>1511</v>
      </c>
      <c r="E122" s="22">
        <v>484</v>
      </c>
      <c r="F122" s="22">
        <v>80</v>
      </c>
      <c r="G122" s="22">
        <v>252</v>
      </c>
      <c r="H122" s="22">
        <v>108</v>
      </c>
      <c r="I122" s="22">
        <v>74</v>
      </c>
      <c r="J122" s="22">
        <v>110</v>
      </c>
      <c r="K122" s="22">
        <v>70</v>
      </c>
      <c r="L122" s="22">
        <v>486</v>
      </c>
      <c r="M122" s="22">
        <v>224</v>
      </c>
      <c r="N122" s="22">
        <v>748</v>
      </c>
      <c r="O122" s="22">
        <v>1798</v>
      </c>
      <c r="P122" s="22">
        <v>1876</v>
      </c>
      <c r="Q122" s="22">
        <v>2722</v>
      </c>
      <c r="R122" s="22">
        <v>2820</v>
      </c>
      <c r="S122" s="22">
        <v>2817</v>
      </c>
      <c r="T122" s="22">
        <v>7047</v>
      </c>
      <c r="U122" s="22">
        <v>10724</v>
      </c>
      <c r="V122" s="22">
        <v>13254</v>
      </c>
      <c r="W122" s="22">
        <v>7795</v>
      </c>
      <c r="X122" s="22">
        <v>6431</v>
      </c>
      <c r="Y122" s="106" t="e">
        <f>+SUM(#REF!)</f>
        <v>#REF!</v>
      </c>
    </row>
    <row r="123" spans="2:25" ht="15" x14ac:dyDescent="0.25">
      <c r="B123" s="23" t="s">
        <v>110</v>
      </c>
      <c r="C123" s="24">
        <v>97</v>
      </c>
      <c r="D123" s="24">
        <v>11</v>
      </c>
      <c r="E123" s="24">
        <v>23</v>
      </c>
      <c r="F123" s="24">
        <v>40</v>
      </c>
      <c r="G123" s="24">
        <v>15</v>
      </c>
      <c r="H123" s="24">
        <v>10</v>
      </c>
      <c r="I123" s="24">
        <v>12</v>
      </c>
      <c r="J123" s="24">
        <v>19</v>
      </c>
      <c r="K123" s="24">
        <v>43</v>
      </c>
      <c r="L123" s="24">
        <v>22</v>
      </c>
      <c r="M123" s="24">
        <v>70</v>
      </c>
      <c r="N123" s="24">
        <v>257</v>
      </c>
      <c r="O123" s="24">
        <v>307</v>
      </c>
      <c r="P123" s="24">
        <v>205</v>
      </c>
      <c r="Q123" s="24">
        <v>397</v>
      </c>
      <c r="R123" s="24">
        <v>315</v>
      </c>
      <c r="S123" s="24">
        <v>344</v>
      </c>
      <c r="T123" s="24">
        <v>433</v>
      </c>
      <c r="U123" s="24">
        <v>400</v>
      </c>
      <c r="V123" s="24">
        <v>274</v>
      </c>
      <c r="W123" s="24">
        <v>381</v>
      </c>
      <c r="X123" s="24">
        <v>253</v>
      </c>
      <c r="Y123" s="106" t="e">
        <f>+SUM(#REF!)</f>
        <v>#REF!</v>
      </c>
    </row>
    <row r="124" spans="2:25" ht="15" x14ac:dyDescent="0.25">
      <c r="B124" s="25" t="s">
        <v>109</v>
      </c>
      <c r="C124" s="22">
        <v>82</v>
      </c>
      <c r="D124" s="22">
        <v>119</v>
      </c>
      <c r="E124" s="22">
        <v>210</v>
      </c>
      <c r="F124" s="22">
        <v>115</v>
      </c>
      <c r="G124" s="22">
        <v>136</v>
      </c>
      <c r="H124" s="22">
        <v>251</v>
      </c>
      <c r="I124" s="22">
        <v>127</v>
      </c>
      <c r="J124" s="22">
        <v>77</v>
      </c>
      <c r="K124" s="22">
        <v>121</v>
      </c>
      <c r="L124" s="22">
        <v>170</v>
      </c>
      <c r="M124" s="22">
        <v>115</v>
      </c>
      <c r="N124" s="22">
        <v>112</v>
      </c>
      <c r="O124" s="22">
        <v>152</v>
      </c>
      <c r="P124" s="22">
        <v>504</v>
      </c>
      <c r="Q124" s="22">
        <v>267</v>
      </c>
      <c r="R124" s="22">
        <v>275</v>
      </c>
      <c r="S124" s="22">
        <v>265</v>
      </c>
      <c r="T124" s="22">
        <v>204</v>
      </c>
      <c r="U124" s="22">
        <v>59</v>
      </c>
      <c r="V124" s="22">
        <v>298</v>
      </c>
      <c r="W124" s="22">
        <v>95</v>
      </c>
      <c r="X124" s="22">
        <v>136</v>
      </c>
      <c r="Y124" s="106" t="e">
        <f>+SUM(#REF!)</f>
        <v>#REF!</v>
      </c>
    </row>
    <row r="125" spans="2:25" ht="15" x14ac:dyDescent="0.25">
      <c r="B125" s="23" t="s">
        <v>28</v>
      </c>
      <c r="C125" s="24">
        <v>1317</v>
      </c>
      <c r="D125" s="24">
        <v>2120</v>
      </c>
      <c r="E125" s="24">
        <v>1080</v>
      </c>
      <c r="F125" s="24">
        <v>1876</v>
      </c>
      <c r="G125" s="24">
        <v>705</v>
      </c>
      <c r="H125" s="24">
        <v>743</v>
      </c>
      <c r="I125" s="24">
        <v>399</v>
      </c>
      <c r="J125" s="24">
        <v>343</v>
      </c>
      <c r="K125" s="24">
        <v>1931</v>
      </c>
      <c r="L125" s="24">
        <v>2644</v>
      </c>
      <c r="M125" s="24">
        <v>4205</v>
      </c>
      <c r="N125" s="24">
        <v>877</v>
      </c>
      <c r="O125" s="24">
        <v>4857</v>
      </c>
      <c r="P125" s="24">
        <v>3351</v>
      </c>
      <c r="Q125" s="24">
        <v>1446</v>
      </c>
      <c r="R125" s="24">
        <v>430</v>
      </c>
      <c r="S125" s="24">
        <v>761</v>
      </c>
      <c r="T125" s="24">
        <v>3639</v>
      </c>
      <c r="U125" s="24">
        <v>2013</v>
      </c>
      <c r="V125" s="24">
        <v>3495</v>
      </c>
      <c r="W125" s="24">
        <v>2706</v>
      </c>
      <c r="X125" s="24">
        <v>975</v>
      </c>
      <c r="Y125" s="106" t="e">
        <f>+SUM(#REF!)</f>
        <v>#REF!</v>
      </c>
    </row>
    <row r="126" spans="2:25" ht="15" x14ac:dyDescent="0.25">
      <c r="B126" s="21" t="s">
        <v>88</v>
      </c>
      <c r="C126" s="22">
        <v>68617</v>
      </c>
      <c r="D126" s="22">
        <v>69404</v>
      </c>
      <c r="E126" s="22">
        <v>88081</v>
      </c>
      <c r="F126" s="22">
        <v>109545</v>
      </c>
      <c r="G126" s="22">
        <v>50372</v>
      </c>
      <c r="H126" s="22">
        <v>24649</v>
      </c>
      <c r="I126" s="22">
        <v>19488</v>
      </c>
      <c r="J126" s="22">
        <v>7464</v>
      </c>
      <c r="K126" s="22">
        <v>64011</v>
      </c>
      <c r="L126" s="22">
        <v>59832</v>
      </c>
      <c r="M126" s="22">
        <v>44842</v>
      </c>
      <c r="N126" s="22">
        <v>41463</v>
      </c>
      <c r="O126" s="22">
        <v>48234</v>
      </c>
      <c r="P126" s="22">
        <v>53082</v>
      </c>
      <c r="Q126" s="22">
        <v>18549</v>
      </c>
      <c r="R126" s="22">
        <v>44053</v>
      </c>
      <c r="S126" s="22">
        <v>29573</v>
      </c>
      <c r="T126" s="22">
        <v>38034</v>
      </c>
      <c r="U126" s="22">
        <v>37671</v>
      </c>
      <c r="V126" s="22">
        <v>18869</v>
      </c>
      <c r="W126" s="22">
        <v>18557</v>
      </c>
      <c r="X126" s="22">
        <v>12958</v>
      </c>
      <c r="Y126" s="106" t="e">
        <f>+SUM(#REF!)</f>
        <v>#REF!</v>
      </c>
    </row>
    <row r="127" spans="2:25" ht="15" x14ac:dyDescent="0.25">
      <c r="B127" s="23" t="s">
        <v>77</v>
      </c>
      <c r="C127" s="24">
        <v>22026</v>
      </c>
      <c r="D127" s="24">
        <v>15262</v>
      </c>
      <c r="E127" s="24">
        <v>14499</v>
      </c>
      <c r="F127" s="24">
        <v>25586</v>
      </c>
      <c r="G127" s="24">
        <v>7405</v>
      </c>
      <c r="H127" s="24">
        <v>20657</v>
      </c>
      <c r="I127" s="24">
        <v>14404</v>
      </c>
      <c r="J127" s="24">
        <v>16219</v>
      </c>
      <c r="K127" s="24">
        <v>29883</v>
      </c>
      <c r="L127" s="24">
        <v>20331</v>
      </c>
      <c r="M127" s="24">
        <v>20696</v>
      </c>
      <c r="N127" s="24">
        <v>25625</v>
      </c>
      <c r="O127" s="24">
        <v>33658</v>
      </c>
      <c r="P127" s="24">
        <v>18774</v>
      </c>
      <c r="Q127" s="24">
        <v>6446</v>
      </c>
      <c r="R127" s="24">
        <v>8477</v>
      </c>
      <c r="S127" s="24">
        <v>13827</v>
      </c>
      <c r="T127" s="24">
        <v>19806</v>
      </c>
      <c r="U127" s="24">
        <v>11556</v>
      </c>
      <c r="V127" s="24">
        <v>12665</v>
      </c>
      <c r="W127" s="24">
        <v>10624</v>
      </c>
      <c r="X127" s="24">
        <v>12.67</v>
      </c>
      <c r="Y127" s="106" t="e">
        <f>+SUM(#REF!)</f>
        <v>#REF!</v>
      </c>
    </row>
    <row r="128" spans="2:25" ht="15" x14ac:dyDescent="0.25">
      <c r="B128" s="25" t="s">
        <v>157</v>
      </c>
      <c r="C128" s="22">
        <v>1470</v>
      </c>
      <c r="D128" s="22">
        <v>1243</v>
      </c>
      <c r="E128" s="22">
        <v>976</v>
      </c>
      <c r="F128" s="22">
        <v>1174</v>
      </c>
      <c r="G128" s="22">
        <v>703</v>
      </c>
      <c r="H128" s="22">
        <v>1035</v>
      </c>
      <c r="I128" s="22">
        <v>812</v>
      </c>
      <c r="J128" s="22">
        <v>1012</v>
      </c>
      <c r="K128" s="22">
        <v>1311</v>
      </c>
      <c r="L128" s="22">
        <v>1277</v>
      </c>
      <c r="M128" s="22">
        <v>1081</v>
      </c>
      <c r="N128" s="22">
        <v>715</v>
      </c>
      <c r="O128" s="22">
        <v>576</v>
      </c>
      <c r="P128" s="22">
        <v>1791</v>
      </c>
      <c r="Q128" s="22">
        <v>393</v>
      </c>
      <c r="R128" s="22">
        <v>3193</v>
      </c>
      <c r="S128" s="22">
        <v>4721</v>
      </c>
      <c r="T128" s="22">
        <v>2577</v>
      </c>
      <c r="U128" s="22">
        <v>1938</v>
      </c>
      <c r="V128" s="22">
        <v>956</v>
      </c>
      <c r="W128" s="22">
        <v>1379</v>
      </c>
      <c r="X128" s="22">
        <v>2106</v>
      </c>
      <c r="Y128" s="106" t="e">
        <f>+SUM(#REF!)</f>
        <v>#REF!</v>
      </c>
    </row>
    <row r="129" spans="2:25" ht="15" x14ac:dyDescent="0.25">
      <c r="B129" s="23" t="s">
        <v>115</v>
      </c>
      <c r="C129" s="24">
        <v>0</v>
      </c>
      <c r="D129" s="24">
        <v>0</v>
      </c>
      <c r="E129" s="24">
        <v>0</v>
      </c>
      <c r="F129" s="24"/>
      <c r="G129" s="24">
        <v>1</v>
      </c>
      <c r="H129" s="24">
        <v>0</v>
      </c>
      <c r="I129" s="24">
        <v>0</v>
      </c>
      <c r="J129" s="24">
        <v>0</v>
      </c>
      <c r="K129" s="24">
        <v>0</v>
      </c>
      <c r="L129" s="24">
        <v>2</v>
      </c>
      <c r="M129" s="24">
        <v>2</v>
      </c>
      <c r="N129" s="24">
        <v>0</v>
      </c>
      <c r="O129" s="24">
        <v>0</v>
      </c>
      <c r="P129" s="24">
        <v>0</v>
      </c>
      <c r="Q129" s="24">
        <v>0</v>
      </c>
      <c r="R129" s="24">
        <v>2</v>
      </c>
      <c r="S129" s="24">
        <v>2</v>
      </c>
      <c r="T129" s="24">
        <v>1883</v>
      </c>
      <c r="U129" s="24">
        <v>2206</v>
      </c>
      <c r="V129" s="24">
        <v>1923</v>
      </c>
      <c r="W129" s="24">
        <v>1067</v>
      </c>
      <c r="X129" s="24">
        <v>1132</v>
      </c>
      <c r="Y129" s="106" t="e">
        <f>+SUM(#REF!)</f>
        <v>#REF!</v>
      </c>
    </row>
    <row r="130" spans="2:25" ht="15" x14ac:dyDescent="0.25">
      <c r="B130" s="28" t="s">
        <v>70</v>
      </c>
      <c r="C130" s="22">
        <v>4742</v>
      </c>
      <c r="D130" s="22">
        <v>4932</v>
      </c>
      <c r="E130" s="22">
        <v>2719</v>
      </c>
      <c r="F130" s="22">
        <v>2196</v>
      </c>
      <c r="G130" s="22">
        <v>1904</v>
      </c>
      <c r="H130" s="22">
        <v>1371</v>
      </c>
      <c r="I130" s="22">
        <v>2126</v>
      </c>
      <c r="J130" s="22">
        <v>2261</v>
      </c>
      <c r="K130" s="22">
        <v>1883</v>
      </c>
      <c r="L130" s="22">
        <v>3100</v>
      </c>
      <c r="M130" s="22">
        <v>2531</v>
      </c>
      <c r="N130" s="22">
        <v>3113</v>
      </c>
      <c r="O130" s="22">
        <v>4326</v>
      </c>
      <c r="P130" s="22">
        <v>5775</v>
      </c>
      <c r="Q130" s="22">
        <v>4102</v>
      </c>
      <c r="R130" s="22">
        <v>5059</v>
      </c>
      <c r="S130" s="22">
        <v>7461</v>
      </c>
      <c r="T130" s="22">
        <v>7131</v>
      </c>
      <c r="U130" s="22">
        <v>7322</v>
      </c>
      <c r="V130" s="22">
        <v>8192</v>
      </c>
      <c r="W130" s="22">
        <v>7096</v>
      </c>
      <c r="X130" s="22">
        <v>5920</v>
      </c>
      <c r="Y130" s="106" t="e">
        <f>+SUM(#REF!)</f>
        <v>#REF!</v>
      </c>
    </row>
    <row r="131" spans="2:25" ht="15" x14ac:dyDescent="0.25">
      <c r="B131" s="23" t="s">
        <v>85</v>
      </c>
      <c r="C131" s="24">
        <v>5014</v>
      </c>
      <c r="D131" s="24">
        <v>5888</v>
      </c>
      <c r="E131" s="24">
        <v>4958</v>
      </c>
      <c r="F131" s="24">
        <v>5760</v>
      </c>
      <c r="G131" s="24">
        <v>4053</v>
      </c>
      <c r="H131" s="24">
        <v>3795</v>
      </c>
      <c r="I131" s="24">
        <v>4760</v>
      </c>
      <c r="J131" s="24">
        <v>5116</v>
      </c>
      <c r="K131" s="24">
        <v>9540</v>
      </c>
      <c r="L131" s="24">
        <v>9208</v>
      </c>
      <c r="M131" s="24">
        <v>10502</v>
      </c>
      <c r="N131" s="24">
        <v>11549</v>
      </c>
      <c r="O131" s="24">
        <v>15850</v>
      </c>
      <c r="P131" s="24">
        <v>17447</v>
      </c>
      <c r="Q131" s="24">
        <v>21947</v>
      </c>
      <c r="R131" s="24">
        <v>22981</v>
      </c>
      <c r="S131" s="24">
        <v>27546</v>
      </c>
      <c r="T131" s="24">
        <v>32271</v>
      </c>
      <c r="U131" s="24">
        <v>32100</v>
      </c>
      <c r="V131" s="24">
        <v>25678</v>
      </c>
      <c r="W131" s="24">
        <v>19966</v>
      </c>
      <c r="X131" s="24">
        <v>20.55</v>
      </c>
      <c r="Y131" s="106" t="e">
        <f>+SUM(#REF!)</f>
        <v>#REF!</v>
      </c>
    </row>
    <row r="132" spans="2:25" ht="15" x14ac:dyDescent="0.25">
      <c r="B132" s="21" t="s">
        <v>95</v>
      </c>
      <c r="C132" s="22">
        <v>72</v>
      </c>
      <c r="D132" s="22">
        <v>66</v>
      </c>
      <c r="E132" s="22">
        <v>107</v>
      </c>
      <c r="F132" s="22">
        <v>148</v>
      </c>
      <c r="G132" s="22">
        <v>124</v>
      </c>
      <c r="H132" s="22">
        <v>108</v>
      </c>
      <c r="I132" s="22">
        <v>118</v>
      </c>
      <c r="J132" s="22">
        <v>125</v>
      </c>
      <c r="K132" s="22">
        <v>187</v>
      </c>
      <c r="L132" s="22">
        <v>18</v>
      </c>
      <c r="M132" s="22">
        <v>275</v>
      </c>
      <c r="N132" s="22">
        <v>240</v>
      </c>
      <c r="O132" s="22">
        <v>414</v>
      </c>
      <c r="P132" s="22">
        <v>666</v>
      </c>
      <c r="Q132" s="22">
        <v>460</v>
      </c>
      <c r="R132" s="22">
        <v>342</v>
      </c>
      <c r="S132" s="22">
        <v>273</v>
      </c>
      <c r="T132" s="22">
        <v>287</v>
      </c>
      <c r="U132" s="22">
        <v>598</v>
      </c>
      <c r="V132" s="22">
        <v>541</v>
      </c>
      <c r="W132" s="22">
        <v>278</v>
      </c>
      <c r="X132" s="22">
        <v>345</v>
      </c>
      <c r="Y132" s="106" t="e">
        <f>+SUM(#REF!)</f>
        <v>#REF!</v>
      </c>
    </row>
    <row r="133" spans="2:25" ht="15" x14ac:dyDescent="0.25">
      <c r="B133" s="23" t="s">
        <v>67</v>
      </c>
      <c r="C133" s="24">
        <v>583</v>
      </c>
      <c r="D133" s="24">
        <v>712</v>
      </c>
      <c r="E133" s="24">
        <v>790</v>
      </c>
      <c r="F133" s="24">
        <v>942</v>
      </c>
      <c r="G133" s="24">
        <v>591</v>
      </c>
      <c r="H133" s="24">
        <v>831</v>
      </c>
      <c r="I133" s="24">
        <v>704</v>
      </c>
      <c r="J133" s="24">
        <v>1066</v>
      </c>
      <c r="K133" s="24">
        <v>714</v>
      </c>
      <c r="L133" s="24">
        <v>1226</v>
      </c>
      <c r="M133" s="24">
        <v>2069</v>
      </c>
      <c r="N133" s="24">
        <v>2361</v>
      </c>
      <c r="O133" s="24">
        <v>2858</v>
      </c>
      <c r="P133" s="24">
        <v>4703</v>
      </c>
      <c r="Q133" s="24">
        <v>3780</v>
      </c>
      <c r="R133" s="24">
        <v>4465</v>
      </c>
      <c r="S133" s="24">
        <v>6147</v>
      </c>
      <c r="T133" s="24">
        <v>6730</v>
      </c>
      <c r="U133" s="24">
        <v>7213</v>
      </c>
      <c r="V133" s="24">
        <v>9132</v>
      </c>
      <c r="W133" s="24">
        <v>5041</v>
      </c>
      <c r="X133" s="24">
        <v>5042</v>
      </c>
      <c r="Y133" s="106" t="e">
        <f>+SUM(#REF!)</f>
        <v>#REF!</v>
      </c>
    </row>
    <row r="134" spans="2:25" ht="15" x14ac:dyDescent="0.25">
      <c r="B134" s="25" t="s">
        <v>159</v>
      </c>
      <c r="C134" s="22">
        <v>217</v>
      </c>
      <c r="D134" s="22">
        <v>357</v>
      </c>
      <c r="E134" s="22">
        <v>145</v>
      </c>
      <c r="F134" s="22">
        <v>153</v>
      </c>
      <c r="G134" s="22">
        <v>113</v>
      </c>
      <c r="H134" s="22">
        <v>117</v>
      </c>
      <c r="I134" s="22">
        <v>188</v>
      </c>
      <c r="J134" s="22">
        <v>105</v>
      </c>
      <c r="K134" s="22">
        <v>147</v>
      </c>
      <c r="L134" s="22">
        <v>241</v>
      </c>
      <c r="M134" s="22">
        <v>170</v>
      </c>
      <c r="N134" s="22">
        <v>229</v>
      </c>
      <c r="O134" s="22">
        <v>250</v>
      </c>
      <c r="P134" s="22">
        <v>156</v>
      </c>
      <c r="Q134" s="22">
        <v>237</v>
      </c>
      <c r="R134" s="22">
        <v>227</v>
      </c>
      <c r="S134" s="22">
        <v>79</v>
      </c>
      <c r="T134" s="22">
        <v>72</v>
      </c>
      <c r="U134" s="22">
        <v>107</v>
      </c>
      <c r="V134" s="22">
        <v>82</v>
      </c>
      <c r="W134" s="22">
        <v>47</v>
      </c>
      <c r="X134" s="22">
        <v>62</v>
      </c>
      <c r="Y134" s="106" t="e">
        <f>+SUM(#REF!)</f>
        <v>#REF!</v>
      </c>
    </row>
    <row r="135" spans="2:25" ht="15" x14ac:dyDescent="0.25">
      <c r="B135" s="23" t="s">
        <v>108</v>
      </c>
      <c r="C135" s="24">
        <v>48</v>
      </c>
      <c r="D135" s="24">
        <v>17</v>
      </c>
      <c r="E135" s="24">
        <v>33</v>
      </c>
      <c r="F135" s="24">
        <v>25</v>
      </c>
      <c r="G135" s="24">
        <v>25</v>
      </c>
      <c r="H135" s="24">
        <v>34</v>
      </c>
      <c r="I135" s="24">
        <v>55</v>
      </c>
      <c r="J135" s="24">
        <v>28</v>
      </c>
      <c r="K135" s="24">
        <v>51</v>
      </c>
      <c r="L135" s="24">
        <v>12</v>
      </c>
      <c r="M135" s="24">
        <v>1057</v>
      </c>
      <c r="N135" s="24">
        <v>1558</v>
      </c>
      <c r="O135" s="24">
        <v>1421</v>
      </c>
      <c r="P135" s="24">
        <v>0</v>
      </c>
      <c r="Q135" s="24">
        <v>0</v>
      </c>
      <c r="R135" s="24">
        <v>6</v>
      </c>
      <c r="S135" s="24">
        <v>8</v>
      </c>
      <c r="T135" s="24">
        <v>24</v>
      </c>
      <c r="U135" s="24">
        <v>51</v>
      </c>
      <c r="V135" s="24">
        <v>271</v>
      </c>
      <c r="W135" s="24">
        <v>975</v>
      </c>
      <c r="X135" s="24">
        <v>456</v>
      </c>
      <c r="Y135" s="106" t="e">
        <f>+SUM(#REF!)</f>
        <v>#REF!</v>
      </c>
    </row>
    <row r="136" spans="2:25" ht="15" x14ac:dyDescent="0.25">
      <c r="B136" s="25" t="s">
        <v>154</v>
      </c>
      <c r="C136" s="22">
        <v>118</v>
      </c>
      <c r="D136" s="22">
        <v>60</v>
      </c>
      <c r="E136" s="22">
        <v>262</v>
      </c>
      <c r="F136" s="22">
        <v>155</v>
      </c>
      <c r="G136" s="22">
        <v>212</v>
      </c>
      <c r="H136" s="22">
        <v>196</v>
      </c>
      <c r="I136" s="22">
        <v>296</v>
      </c>
      <c r="J136" s="22">
        <v>300</v>
      </c>
      <c r="K136" s="22">
        <v>726</v>
      </c>
      <c r="L136" s="22">
        <v>1270</v>
      </c>
      <c r="M136" s="22">
        <v>1016</v>
      </c>
      <c r="N136" s="22">
        <v>1324</v>
      </c>
      <c r="O136" s="22">
        <v>1820</v>
      </c>
      <c r="P136" s="22">
        <v>2120</v>
      </c>
      <c r="Q136" s="22">
        <v>1758</v>
      </c>
      <c r="R136" s="22">
        <v>2117</v>
      </c>
      <c r="S136" s="22">
        <v>1510</v>
      </c>
      <c r="T136" s="22">
        <v>4469</v>
      </c>
      <c r="U136" s="22">
        <v>5540</v>
      </c>
      <c r="V136" s="22">
        <v>7272</v>
      </c>
      <c r="W136" s="22">
        <v>7177</v>
      </c>
      <c r="X136" s="22">
        <v>6629</v>
      </c>
      <c r="Y136" s="106" t="e">
        <f>+SUM(#REF!)</f>
        <v>#REF!</v>
      </c>
    </row>
    <row r="137" spans="2:25" ht="15" x14ac:dyDescent="0.25">
      <c r="B137" s="23" t="s">
        <v>101</v>
      </c>
      <c r="C137" s="24">
        <v>446</v>
      </c>
      <c r="D137" s="24">
        <v>296</v>
      </c>
      <c r="E137" s="24">
        <v>189</v>
      </c>
      <c r="F137" s="24">
        <v>202</v>
      </c>
      <c r="G137" s="24">
        <v>561</v>
      </c>
      <c r="H137" s="24">
        <v>234</v>
      </c>
      <c r="I137" s="24">
        <v>84</v>
      </c>
      <c r="J137" s="24">
        <v>184</v>
      </c>
      <c r="K137" s="24">
        <v>319</v>
      </c>
      <c r="L137" s="24">
        <v>334</v>
      </c>
      <c r="M137" s="24">
        <v>131</v>
      </c>
      <c r="N137" s="24">
        <v>243</v>
      </c>
      <c r="O137" s="24">
        <v>177</v>
      </c>
      <c r="P137" s="24">
        <v>305</v>
      </c>
      <c r="Q137" s="24">
        <v>693</v>
      </c>
      <c r="R137" s="24">
        <v>186</v>
      </c>
      <c r="S137" s="24">
        <v>163</v>
      </c>
      <c r="T137" s="24">
        <v>281</v>
      </c>
      <c r="U137" s="24">
        <v>273</v>
      </c>
      <c r="V137" s="24">
        <v>475</v>
      </c>
      <c r="W137" s="24">
        <v>393</v>
      </c>
      <c r="X137" s="24">
        <v>259</v>
      </c>
      <c r="Y137" s="106" t="e">
        <f>+SUM(#REF!)</f>
        <v>#REF!</v>
      </c>
    </row>
    <row r="138" spans="2:25" ht="15" x14ac:dyDescent="0.25">
      <c r="B138" s="25" t="s">
        <v>66</v>
      </c>
      <c r="C138" s="22">
        <v>312</v>
      </c>
      <c r="D138" s="22">
        <v>150</v>
      </c>
      <c r="E138" s="22">
        <v>95</v>
      </c>
      <c r="F138" s="22">
        <v>139</v>
      </c>
      <c r="G138" s="22">
        <v>133</v>
      </c>
      <c r="H138" s="22">
        <v>119</v>
      </c>
      <c r="I138" s="22">
        <v>204</v>
      </c>
      <c r="J138" s="22">
        <v>119</v>
      </c>
      <c r="K138" s="22">
        <v>208</v>
      </c>
      <c r="L138" s="22">
        <v>190</v>
      </c>
      <c r="M138" s="22">
        <v>191</v>
      </c>
      <c r="N138" s="22">
        <v>221</v>
      </c>
      <c r="O138" s="22">
        <v>325</v>
      </c>
      <c r="P138" s="22">
        <v>461</v>
      </c>
      <c r="Q138" s="22">
        <v>416</v>
      </c>
      <c r="R138" s="22">
        <v>590</v>
      </c>
      <c r="S138" s="22">
        <v>881</v>
      </c>
      <c r="T138" s="22">
        <v>764</v>
      </c>
      <c r="U138" s="22">
        <v>714</v>
      </c>
      <c r="V138" s="22">
        <v>646</v>
      </c>
      <c r="W138" s="22">
        <v>724</v>
      </c>
      <c r="X138" s="22">
        <v>373</v>
      </c>
      <c r="Y138" s="106" t="e">
        <f>+SUM(#REF!)</f>
        <v>#REF!</v>
      </c>
    </row>
    <row r="139" spans="2:25" ht="15" x14ac:dyDescent="0.25">
      <c r="B139" s="23" t="s">
        <v>97</v>
      </c>
      <c r="C139" s="24">
        <v>212</v>
      </c>
      <c r="D139" s="24">
        <v>62</v>
      </c>
      <c r="E139" s="24">
        <v>41</v>
      </c>
      <c r="F139" s="24">
        <v>42</v>
      </c>
      <c r="G139" s="24">
        <v>29</v>
      </c>
      <c r="H139" s="24">
        <v>16</v>
      </c>
      <c r="I139" s="24">
        <v>34</v>
      </c>
      <c r="J139" s="24">
        <v>12</v>
      </c>
      <c r="K139" s="24">
        <v>5</v>
      </c>
      <c r="L139" s="24">
        <v>2</v>
      </c>
      <c r="M139" s="24">
        <v>10</v>
      </c>
      <c r="N139" s="24">
        <v>2</v>
      </c>
      <c r="O139" s="24">
        <v>18</v>
      </c>
      <c r="P139" s="24">
        <v>11</v>
      </c>
      <c r="Q139" s="24">
        <v>14</v>
      </c>
      <c r="R139" s="24">
        <v>3</v>
      </c>
      <c r="S139" s="24">
        <v>24</v>
      </c>
      <c r="T139" s="24">
        <v>3</v>
      </c>
      <c r="U139" s="24">
        <v>3</v>
      </c>
      <c r="V139" s="24">
        <v>13</v>
      </c>
      <c r="W139" s="24">
        <v>8</v>
      </c>
      <c r="X139" s="24">
        <v>2</v>
      </c>
      <c r="Y139" s="106" t="e">
        <f>+SUM(#REF!)</f>
        <v>#REF!</v>
      </c>
    </row>
    <row r="140" spans="2:25" ht="15" x14ac:dyDescent="0.25">
      <c r="B140" s="28" t="s">
        <v>26</v>
      </c>
      <c r="C140" s="22">
        <v>0</v>
      </c>
      <c r="D140" s="22">
        <v>0</v>
      </c>
      <c r="E140" s="22">
        <v>0</v>
      </c>
      <c r="F140" s="22">
        <v>0</v>
      </c>
      <c r="G140" s="22">
        <v>0</v>
      </c>
      <c r="H140" s="22">
        <v>0</v>
      </c>
      <c r="I140" s="22">
        <v>0</v>
      </c>
      <c r="J140" s="22">
        <v>7</v>
      </c>
      <c r="K140" s="22">
        <v>8</v>
      </c>
      <c r="L140" s="22">
        <v>26</v>
      </c>
      <c r="M140" s="22">
        <v>12</v>
      </c>
      <c r="N140" s="22">
        <v>28</v>
      </c>
      <c r="O140" s="22">
        <v>35</v>
      </c>
      <c r="P140" s="22">
        <v>21</v>
      </c>
      <c r="Q140" s="22">
        <v>18</v>
      </c>
      <c r="R140" s="22">
        <v>32</v>
      </c>
      <c r="S140" s="22">
        <v>6</v>
      </c>
      <c r="T140" s="22">
        <v>7</v>
      </c>
      <c r="U140" s="22">
        <v>6</v>
      </c>
      <c r="V140" s="22">
        <v>4</v>
      </c>
      <c r="W140" s="22">
        <v>3</v>
      </c>
      <c r="X140" s="22">
        <v>4</v>
      </c>
      <c r="Y140" s="106" t="e">
        <f>+SUM(#REF!)</f>
        <v>#REF!</v>
      </c>
    </row>
    <row r="141" spans="2:25" ht="15" x14ac:dyDescent="0.25">
      <c r="B141" s="23" t="s">
        <v>155</v>
      </c>
      <c r="C141" s="24">
        <v>94</v>
      </c>
      <c r="D141" s="24">
        <v>156</v>
      </c>
      <c r="E141" s="24">
        <v>177</v>
      </c>
      <c r="F141" s="24">
        <v>97</v>
      </c>
      <c r="G141" s="24">
        <v>66</v>
      </c>
      <c r="H141" s="24">
        <v>177</v>
      </c>
      <c r="I141" s="24">
        <v>618</v>
      </c>
      <c r="J141" s="24">
        <v>1406</v>
      </c>
      <c r="K141" s="24">
        <v>1264</v>
      </c>
      <c r="L141" s="24">
        <v>2320</v>
      </c>
      <c r="M141" s="24">
        <v>4927</v>
      </c>
      <c r="N141" s="24">
        <v>6483</v>
      </c>
      <c r="O141" s="24">
        <v>4941</v>
      </c>
      <c r="P141" s="24">
        <v>5752</v>
      </c>
      <c r="Q141" s="24">
        <v>4037</v>
      </c>
      <c r="R141" s="24">
        <v>5204</v>
      </c>
      <c r="S141" s="24">
        <v>7283</v>
      </c>
      <c r="T141" s="24">
        <v>4489</v>
      </c>
      <c r="U141" s="24">
        <v>3132</v>
      </c>
      <c r="V141" s="24">
        <v>3003</v>
      </c>
      <c r="W141" s="24">
        <v>2457</v>
      </c>
      <c r="X141" s="24">
        <v>1523</v>
      </c>
      <c r="Y141" s="106" t="e">
        <f>+SUM(#REF!)</f>
        <v>#REF!</v>
      </c>
    </row>
    <row r="142" spans="2:25" ht="15" x14ac:dyDescent="0.25">
      <c r="B142" s="27" t="s">
        <v>29</v>
      </c>
      <c r="C142" s="22">
        <v>0</v>
      </c>
      <c r="D142" s="22">
        <v>0</v>
      </c>
      <c r="E142" s="22">
        <v>0</v>
      </c>
      <c r="F142" s="22">
        <v>0</v>
      </c>
      <c r="G142" s="22">
        <v>0</v>
      </c>
      <c r="H142" s="22">
        <v>0</v>
      </c>
      <c r="I142" s="22">
        <v>0</v>
      </c>
      <c r="J142" s="22">
        <v>0</v>
      </c>
      <c r="K142" s="22">
        <v>0</v>
      </c>
      <c r="L142" s="22">
        <v>0</v>
      </c>
      <c r="M142" s="22">
        <v>0</v>
      </c>
      <c r="N142" s="22">
        <v>0</v>
      </c>
      <c r="O142" s="22">
        <v>0</v>
      </c>
      <c r="P142" s="22">
        <v>0</v>
      </c>
      <c r="Q142" s="22">
        <v>0</v>
      </c>
      <c r="R142" s="22">
        <v>0</v>
      </c>
      <c r="S142" s="22">
        <v>0</v>
      </c>
      <c r="T142" s="22">
        <v>0</v>
      </c>
      <c r="U142" s="22">
        <v>0</v>
      </c>
      <c r="V142" s="22">
        <v>0</v>
      </c>
      <c r="W142" s="22">
        <v>0</v>
      </c>
      <c r="X142" s="22">
        <v>0</v>
      </c>
      <c r="Y142" s="106" t="e">
        <f>+SUM(#REF!)</f>
        <v>#REF!</v>
      </c>
    </row>
    <row r="143" spans="2:25" ht="15" x14ac:dyDescent="0.25">
      <c r="B143" s="23" t="s">
        <v>170</v>
      </c>
      <c r="C143" s="24">
        <v>1</v>
      </c>
      <c r="D143" s="24">
        <v>2</v>
      </c>
      <c r="E143" s="24">
        <v>2</v>
      </c>
      <c r="F143" s="24">
        <v>9</v>
      </c>
      <c r="G143" s="24">
        <v>13</v>
      </c>
      <c r="H143" s="24">
        <v>68</v>
      </c>
      <c r="I143" s="24">
        <v>35</v>
      </c>
      <c r="J143" s="24">
        <v>33</v>
      </c>
      <c r="K143" s="24">
        <v>171</v>
      </c>
      <c r="L143" s="24">
        <v>57</v>
      </c>
      <c r="M143" s="24">
        <v>17</v>
      </c>
      <c r="N143" s="24">
        <v>2</v>
      </c>
      <c r="O143" s="24">
        <v>2</v>
      </c>
      <c r="P143" s="24">
        <v>8</v>
      </c>
      <c r="Q143" s="24">
        <v>35</v>
      </c>
      <c r="R143" s="24">
        <v>4</v>
      </c>
      <c r="S143" s="24">
        <v>32</v>
      </c>
      <c r="T143" s="24">
        <v>1</v>
      </c>
      <c r="U143" s="24">
        <v>2</v>
      </c>
      <c r="V143" s="24">
        <v>1</v>
      </c>
      <c r="W143" s="24">
        <v>75</v>
      </c>
      <c r="X143" s="24">
        <v>2</v>
      </c>
    </row>
    <row r="145" spans="2:9" x14ac:dyDescent="0.25">
      <c r="C145" s="16"/>
      <c r="D145" s="16"/>
      <c r="E145" s="16"/>
      <c r="F145" s="16"/>
      <c r="G145" s="16"/>
    </row>
    <row r="148" spans="2:9" ht="28.5" x14ac:dyDescent="0.45">
      <c r="B148" s="160" t="s">
        <v>209</v>
      </c>
      <c r="C148" s="160"/>
      <c r="D148" s="160"/>
      <c r="E148" s="160"/>
      <c r="F148" s="160"/>
      <c r="H148" s="30"/>
      <c r="I148" s="30"/>
    </row>
    <row r="149" spans="2:9" x14ac:dyDescent="0.25">
      <c r="H149"/>
      <c r="I149"/>
    </row>
    <row r="150" spans="2:9" x14ac:dyDescent="0.25">
      <c r="B150" s="15" t="s">
        <v>210</v>
      </c>
      <c r="H150"/>
      <c r="I150"/>
    </row>
    <row r="151" spans="2:9" x14ac:dyDescent="0.25">
      <c r="B151" s="16" t="s">
        <v>205</v>
      </c>
      <c r="H151" s="29" t="s">
        <v>211</v>
      </c>
    </row>
  </sheetData>
  <mergeCells count="3">
    <mergeCell ref="C2:D2"/>
    <mergeCell ref="F2:U2"/>
    <mergeCell ref="B148:F148"/>
  </mergeCells>
  <pageMargins left="0.7" right="0.7" top="0.75" bottom="0.75" header="0.3" footer="0.3"/>
  <pageSetup paperSize="9" orientation="portrait" r:id="rId2"/>
  <ignoredErrors>
    <ignoredError sqref="Y5:Y142" evalError="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Z168"/>
  <sheetViews>
    <sheetView showGridLines="0" topLeftCell="AW1" zoomScaleNormal="100" workbookViewId="0">
      <selection activeCell="BD22" sqref="BD22"/>
    </sheetView>
  </sheetViews>
  <sheetFormatPr baseColWidth="10" defaultRowHeight="15" x14ac:dyDescent="0.25"/>
  <cols>
    <col min="1" max="1" width="11.42578125" style="38"/>
    <col min="2" max="2" width="50.5703125" style="38" customWidth="1"/>
    <col min="3" max="3" width="10.7109375" style="52" customWidth="1"/>
    <col min="4" max="4" width="10.5703125" style="52" customWidth="1"/>
    <col min="5" max="5" width="10.42578125" style="52" customWidth="1"/>
    <col min="6" max="6" width="9.42578125" style="52" customWidth="1"/>
    <col min="7" max="17" width="9" style="52" customWidth="1"/>
    <col min="18" max="18" width="10.85546875" style="52" customWidth="1"/>
    <col min="19" max="19" width="10.7109375" style="52" customWidth="1"/>
    <col min="20" max="20" width="10.5703125" style="52" customWidth="1"/>
    <col min="21" max="21" width="10.42578125" style="52" customWidth="1"/>
    <col min="22" max="22" width="10.85546875" style="52" customWidth="1"/>
    <col min="23" max="24" width="9" style="52" customWidth="1"/>
    <col min="25" max="48" width="0" style="38" hidden="1" customWidth="1"/>
    <col min="49" max="49" width="5.28515625" style="105" customWidth="1"/>
    <col min="50" max="50" width="39.85546875" style="38" bestFit="1" customWidth="1"/>
    <col min="51" max="51" width="17.28515625" style="38" bestFit="1" customWidth="1"/>
    <col min="52" max="16384" width="11.42578125" style="38"/>
  </cols>
  <sheetData>
    <row r="1" spans="2:52" customFormat="1" ht="27" customHeight="1" x14ac:dyDescent="0.25">
      <c r="B1" s="1"/>
      <c r="C1" s="46"/>
      <c r="D1" s="46"/>
      <c r="E1" s="46"/>
      <c r="F1" s="46"/>
      <c r="G1" s="46"/>
      <c r="H1" s="46"/>
      <c r="I1" s="46"/>
      <c r="J1" s="46"/>
      <c r="K1" s="46"/>
      <c r="L1" s="46"/>
      <c r="M1" s="46"/>
      <c r="N1" s="46"/>
      <c r="O1" s="46"/>
      <c r="P1" s="46"/>
      <c r="Q1" s="46"/>
      <c r="R1" s="46"/>
      <c r="S1" s="46"/>
      <c r="T1" s="46"/>
      <c r="U1" s="46"/>
      <c r="V1" s="46"/>
      <c r="W1" s="46"/>
      <c r="X1" s="46"/>
      <c r="AW1" s="105"/>
    </row>
    <row r="2" spans="2:52" customFormat="1" ht="61.5" customHeight="1" x14ac:dyDescent="0.45">
      <c r="B2" s="34" t="s">
        <v>207</v>
      </c>
      <c r="C2" s="35"/>
      <c r="D2" s="35"/>
      <c r="E2" s="46"/>
      <c r="F2" s="53" t="s">
        <v>199</v>
      </c>
      <c r="G2" s="33"/>
      <c r="H2" s="33"/>
      <c r="I2" s="33"/>
      <c r="J2" s="33"/>
      <c r="K2" s="33"/>
      <c r="L2" s="33"/>
      <c r="M2" s="33"/>
      <c r="N2" s="33"/>
      <c r="O2" s="33"/>
      <c r="P2" s="33"/>
      <c r="Q2" s="33"/>
      <c r="R2" s="33"/>
      <c r="S2" s="33"/>
      <c r="T2" s="33"/>
      <c r="U2" s="33"/>
      <c r="V2" s="46"/>
      <c r="W2" s="46"/>
      <c r="X2" s="46"/>
      <c r="AW2" s="105"/>
      <c r="AX2" s="110" t="s">
        <v>204</v>
      </c>
      <c r="AY2" s="110" t="s">
        <v>217</v>
      </c>
    </row>
    <row r="3" spans="2:52" customFormat="1" x14ac:dyDescent="0.25">
      <c r="B3" s="1"/>
      <c r="C3" s="46"/>
      <c r="D3" s="46"/>
      <c r="E3" s="46"/>
      <c r="F3" s="46"/>
      <c r="G3" s="46"/>
      <c r="H3" s="46"/>
      <c r="I3" s="46"/>
      <c r="J3" s="46"/>
      <c r="K3" s="46"/>
      <c r="L3" s="46"/>
      <c r="M3" s="46"/>
      <c r="N3" s="46"/>
      <c r="O3" s="46"/>
      <c r="P3" s="46"/>
      <c r="Q3" s="46"/>
      <c r="R3" s="46"/>
      <c r="S3" s="46"/>
      <c r="T3" s="46"/>
      <c r="U3" s="46"/>
      <c r="V3" s="46"/>
      <c r="W3" s="46"/>
      <c r="X3" s="46"/>
      <c r="AW3" s="105"/>
      <c r="AX3" s="113" t="s">
        <v>15</v>
      </c>
      <c r="AY3" s="112">
        <v>5313138</v>
      </c>
    </row>
    <row r="4" spans="2:52" x14ac:dyDescent="0.25">
      <c r="B4" s="37"/>
      <c r="C4" s="47">
        <v>1995</v>
      </c>
      <c r="D4" s="47">
        <v>1996</v>
      </c>
      <c r="E4" s="47">
        <v>1997</v>
      </c>
      <c r="F4" s="47">
        <v>1998</v>
      </c>
      <c r="G4" s="47">
        <v>1999</v>
      </c>
      <c r="H4" s="47">
        <v>2000</v>
      </c>
      <c r="I4" s="47">
        <v>2001</v>
      </c>
      <c r="J4" s="47">
        <v>2002</v>
      </c>
      <c r="K4" s="47">
        <v>2003</v>
      </c>
      <c r="L4" s="47">
        <v>2004</v>
      </c>
      <c r="M4" s="47">
        <v>2005</v>
      </c>
      <c r="N4" s="47">
        <v>2006</v>
      </c>
      <c r="O4" s="47">
        <v>2007</v>
      </c>
      <c r="P4" s="47">
        <v>2008</v>
      </c>
      <c r="Q4" s="47">
        <v>2009</v>
      </c>
      <c r="R4" s="47">
        <v>2010</v>
      </c>
      <c r="S4" s="47">
        <v>2011</v>
      </c>
      <c r="T4" s="47">
        <v>2012</v>
      </c>
      <c r="U4" s="47">
        <v>2013</v>
      </c>
      <c r="V4" s="47">
        <v>2014</v>
      </c>
      <c r="W4" s="47">
        <v>2015</v>
      </c>
      <c r="X4" s="47">
        <v>2016</v>
      </c>
      <c r="Z4" s="37" t="s">
        <v>204</v>
      </c>
      <c r="AA4" s="47">
        <v>1995</v>
      </c>
      <c r="AB4" s="47">
        <v>1996</v>
      </c>
      <c r="AC4" s="47">
        <v>1997</v>
      </c>
      <c r="AD4" s="47">
        <v>1998</v>
      </c>
      <c r="AE4" s="47">
        <v>1999</v>
      </c>
      <c r="AF4" s="47">
        <v>2000</v>
      </c>
      <c r="AG4" s="47">
        <v>2001</v>
      </c>
      <c r="AH4" s="47">
        <v>2002</v>
      </c>
      <c r="AI4" s="47">
        <v>2003</v>
      </c>
      <c r="AJ4" s="47">
        <v>2004</v>
      </c>
      <c r="AK4" s="47">
        <v>2005</v>
      </c>
      <c r="AL4" s="47">
        <v>2006</v>
      </c>
      <c r="AM4" s="47">
        <v>2007</v>
      </c>
      <c r="AN4" s="47">
        <v>2008</v>
      </c>
      <c r="AO4" s="47">
        <v>2009</v>
      </c>
      <c r="AP4" s="47">
        <v>2010</v>
      </c>
      <c r="AQ4" s="47">
        <v>2011</v>
      </c>
      <c r="AR4" s="47">
        <v>2012</v>
      </c>
      <c r="AS4" s="47">
        <v>2013</v>
      </c>
      <c r="AT4" s="47">
        <v>2014</v>
      </c>
      <c r="AU4" s="47">
        <v>2015</v>
      </c>
      <c r="AV4" s="47">
        <v>2016</v>
      </c>
      <c r="AW4" s="107" t="s">
        <v>216</v>
      </c>
      <c r="AX4" s="113" t="s">
        <v>11</v>
      </c>
      <c r="AY4" s="112">
        <v>1609975</v>
      </c>
      <c r="AZ4"/>
    </row>
    <row r="5" spans="2:52" x14ac:dyDescent="0.25">
      <c r="B5" s="39" t="s">
        <v>1</v>
      </c>
      <c r="C5" s="48">
        <f>EXPORTACIONES!C5-'IMPORTACIONES '!C5</f>
        <v>-24708</v>
      </c>
      <c r="D5" s="48">
        <f>EXPORTACIONES!D5-'IMPORTACIONES '!D5</f>
        <v>-172021</v>
      </c>
      <c r="E5" s="48">
        <f>EXPORTACIONES!E5-'IMPORTACIONES '!E5</f>
        <v>-29002</v>
      </c>
      <c r="F5" s="48">
        <f>EXPORTACIONES!F5-'IMPORTACIONES '!F5</f>
        <v>-96458</v>
      </c>
      <c r="G5" s="48">
        <f>EXPORTACIONES!G5-'IMPORTACIONES '!G5</f>
        <v>-10684</v>
      </c>
      <c r="H5" s="48">
        <f>EXPORTACIONES!H5-'IMPORTACIONES '!H5</f>
        <v>-54683</v>
      </c>
      <c r="I5" s="48">
        <f>EXPORTACIONES!I5-'IMPORTACIONES '!I5</f>
        <v>-143185</v>
      </c>
      <c r="J5" s="48">
        <f>EXPORTACIONES!J5-'IMPORTACIONES '!J5</f>
        <v>-176561</v>
      </c>
      <c r="K5" s="48">
        <f>EXPORTACIONES!K5-'IMPORTACIONES '!K5</f>
        <v>-347273</v>
      </c>
      <c r="L5" s="48">
        <f>EXPORTACIONES!L5-'IMPORTACIONES '!L5</f>
        <v>-421709</v>
      </c>
      <c r="M5" s="48">
        <f>EXPORTACIONES!M5-'IMPORTACIONES '!M5</f>
        <v>-434459</v>
      </c>
      <c r="N5" s="48">
        <f>EXPORTACIONES!N5-'IMPORTACIONES '!N5</f>
        <v>-572782</v>
      </c>
      <c r="O5" s="48">
        <f>EXPORTACIONES!O5-'IMPORTACIONES '!O5</f>
        <v>-652215</v>
      </c>
      <c r="P5" s="48">
        <f>EXPORTACIONES!P5-'IMPORTACIONES '!P5</f>
        <v>-919822</v>
      </c>
      <c r="Q5" s="48">
        <f>EXPORTACIONES!Q5-'IMPORTACIONES '!Q5</f>
        <v>-973029</v>
      </c>
      <c r="R5" s="48">
        <f>EXPORTACIONES!R5-'IMPORTACIONES '!R5</f>
        <v>-1407704</v>
      </c>
      <c r="S5" s="48">
        <f>EXPORTACIONES!S5-'IMPORTACIONES '!S5</f>
        <v>-1795766</v>
      </c>
      <c r="T5" s="48">
        <f>EXPORTACIONES!T5-'IMPORTACIONES '!T5</f>
        <v>-1844365</v>
      </c>
      <c r="U5" s="48">
        <f>EXPORTACIONES!U5-'IMPORTACIONES '!U5</f>
        <v>-1426549</v>
      </c>
      <c r="V5" s="48">
        <f>EXPORTACIONES!V5-'IMPORTACIONES '!V5</f>
        <v>-1897458</v>
      </c>
      <c r="W5" s="48">
        <f>EXPORTACIONES!W5-'IMPORTACIONES '!W5</f>
        <v>495743</v>
      </c>
      <c r="X5" s="48">
        <f>EXPORTACIONES!X5-'IMPORTACIONES '!X5</f>
        <v>475869</v>
      </c>
      <c r="Z5" s="40" t="s">
        <v>177</v>
      </c>
      <c r="AA5" s="49">
        <v>-408</v>
      </c>
      <c r="AB5" s="49">
        <v>-1697</v>
      </c>
      <c r="AC5" s="49">
        <v>-2462</v>
      </c>
      <c r="AD5" s="49">
        <v>-3093</v>
      </c>
      <c r="AE5" s="49">
        <v>-1779</v>
      </c>
      <c r="AF5" s="49">
        <v>-985</v>
      </c>
      <c r="AG5" s="49">
        <v>-1299</v>
      </c>
      <c r="AH5" s="49">
        <v>-2149</v>
      </c>
      <c r="AI5" s="49">
        <v>-1976</v>
      </c>
      <c r="AJ5" s="49">
        <v>-2737</v>
      </c>
      <c r="AK5" s="49">
        <v>-1888</v>
      </c>
      <c r="AL5" s="49">
        <v>-1081</v>
      </c>
      <c r="AM5" s="49">
        <v>-1765</v>
      </c>
      <c r="AN5" s="49">
        <v>-3337</v>
      </c>
      <c r="AO5" s="49">
        <v>-1775</v>
      </c>
      <c r="AP5" s="49">
        <v>-2352</v>
      </c>
      <c r="AQ5" s="49">
        <v>-2153</v>
      </c>
      <c r="AR5" s="49">
        <v>-2873</v>
      </c>
      <c r="AS5" s="49">
        <v>-8391</v>
      </c>
      <c r="AT5" s="49">
        <v>-8163</v>
      </c>
      <c r="AU5" s="49">
        <v>-7956</v>
      </c>
      <c r="AV5" s="49">
        <v>-12002</v>
      </c>
      <c r="AW5" s="106">
        <f>+SUM(AA5:AV5)</f>
        <v>-72321</v>
      </c>
      <c r="AX5" s="113" t="s">
        <v>35</v>
      </c>
      <c r="AY5" s="112">
        <v>1368614</v>
      </c>
      <c r="AZ5"/>
    </row>
    <row r="6" spans="2:52" x14ac:dyDescent="0.25">
      <c r="B6" s="40" t="s">
        <v>177</v>
      </c>
      <c r="C6" s="49">
        <f>EXPORTACIONES!C6-'IMPORTACIONES '!C6</f>
        <v>-408</v>
      </c>
      <c r="D6" s="49">
        <f>EXPORTACIONES!D6-'IMPORTACIONES '!D6</f>
        <v>-1697</v>
      </c>
      <c r="E6" s="49">
        <f>EXPORTACIONES!E6-'IMPORTACIONES '!E6</f>
        <v>-2462</v>
      </c>
      <c r="F6" s="49">
        <f>EXPORTACIONES!F6-'IMPORTACIONES '!F6</f>
        <v>-3093</v>
      </c>
      <c r="G6" s="49">
        <f>EXPORTACIONES!G6-'IMPORTACIONES '!G6</f>
        <v>-1779</v>
      </c>
      <c r="H6" s="49">
        <f>EXPORTACIONES!H6-'IMPORTACIONES '!H6</f>
        <v>-985</v>
      </c>
      <c r="I6" s="49">
        <f>EXPORTACIONES!I6-'IMPORTACIONES '!I6</f>
        <v>-1299</v>
      </c>
      <c r="J6" s="49">
        <f>EXPORTACIONES!J6-'IMPORTACIONES '!J6</f>
        <v>-2149</v>
      </c>
      <c r="K6" s="49">
        <f>EXPORTACIONES!K6-'IMPORTACIONES '!K6</f>
        <v>-1976</v>
      </c>
      <c r="L6" s="49">
        <f>EXPORTACIONES!L6-'IMPORTACIONES '!L6</f>
        <v>-2737</v>
      </c>
      <c r="M6" s="49">
        <f>EXPORTACIONES!M6-'IMPORTACIONES '!M6</f>
        <v>-1888</v>
      </c>
      <c r="N6" s="49">
        <f>EXPORTACIONES!N6-'IMPORTACIONES '!N6</f>
        <v>-1081</v>
      </c>
      <c r="O6" s="49">
        <f>EXPORTACIONES!O6-'IMPORTACIONES '!O6</f>
        <v>-1765</v>
      </c>
      <c r="P6" s="49">
        <f>EXPORTACIONES!P6-'IMPORTACIONES '!P6</f>
        <v>-3337</v>
      </c>
      <c r="Q6" s="49">
        <f>EXPORTACIONES!Q6-'IMPORTACIONES '!Q6</f>
        <v>-1775</v>
      </c>
      <c r="R6" s="49">
        <f>EXPORTACIONES!R6-'IMPORTACIONES '!R6</f>
        <v>-2352</v>
      </c>
      <c r="S6" s="49">
        <f>EXPORTACIONES!S6-'IMPORTACIONES '!S6</f>
        <v>-2153</v>
      </c>
      <c r="T6" s="49">
        <f>EXPORTACIONES!T6-'IMPORTACIONES '!T6</f>
        <v>-2873</v>
      </c>
      <c r="U6" s="49">
        <f>EXPORTACIONES!U6-'IMPORTACIONES '!U6</f>
        <v>-8391</v>
      </c>
      <c r="V6" s="49">
        <f>EXPORTACIONES!V6-'IMPORTACIONES '!V6</f>
        <v>-8163</v>
      </c>
      <c r="W6" s="49">
        <f>EXPORTACIONES!W6-'IMPORTACIONES '!W6</f>
        <v>-7956</v>
      </c>
      <c r="X6" s="49">
        <f>EXPORTACIONES!X6-'IMPORTACIONES '!X6</f>
        <v>-12002</v>
      </c>
      <c r="Z6" s="41" t="s">
        <v>38</v>
      </c>
      <c r="AA6" s="50">
        <v>-5431</v>
      </c>
      <c r="AB6" s="50">
        <v>-4120</v>
      </c>
      <c r="AC6" s="50">
        <v>-2765</v>
      </c>
      <c r="AD6" s="50">
        <v>-2949</v>
      </c>
      <c r="AE6" s="50">
        <v>-2377</v>
      </c>
      <c r="AF6" s="50">
        <v>-3542</v>
      </c>
      <c r="AG6" s="50">
        <v>-2994</v>
      </c>
      <c r="AH6" s="50">
        <v>-3244</v>
      </c>
      <c r="AI6" s="50">
        <v>-4080</v>
      </c>
      <c r="AJ6" s="50">
        <v>-5507</v>
      </c>
      <c r="AK6" s="50">
        <v>-8348</v>
      </c>
      <c r="AL6" s="50">
        <v>-8475</v>
      </c>
      <c r="AM6" s="50">
        <v>-11185</v>
      </c>
      <c r="AN6" s="50">
        <v>-12748</v>
      </c>
      <c r="AO6" s="50">
        <v>-8367</v>
      </c>
      <c r="AP6" s="50">
        <v>-7968</v>
      </c>
      <c r="AQ6" s="50">
        <v>-8828</v>
      </c>
      <c r="AR6" s="50">
        <v>-8882</v>
      </c>
      <c r="AS6" s="50">
        <v>-8309</v>
      </c>
      <c r="AT6" s="50">
        <v>-7340</v>
      </c>
      <c r="AU6" s="50">
        <v>-7916</v>
      </c>
      <c r="AV6" s="50">
        <v>-7291</v>
      </c>
      <c r="AW6" s="106">
        <f t="shared" ref="AW6:AW69" si="0">+SUM(AA6:AV6)</f>
        <v>-142666</v>
      </c>
      <c r="AX6" s="113" t="s">
        <v>36</v>
      </c>
      <c r="AY6" s="112">
        <v>604204</v>
      </c>
      <c r="AZ6"/>
    </row>
    <row r="7" spans="2:52" x14ac:dyDescent="0.25">
      <c r="B7" s="41" t="s">
        <v>38</v>
      </c>
      <c r="C7" s="50">
        <f>EXPORTACIONES!C7-'IMPORTACIONES '!C7</f>
        <v>-5431</v>
      </c>
      <c r="D7" s="50">
        <f>EXPORTACIONES!D7-'IMPORTACIONES '!D7</f>
        <v>-4120</v>
      </c>
      <c r="E7" s="50">
        <f>EXPORTACIONES!E7-'IMPORTACIONES '!E7</f>
        <v>-2765</v>
      </c>
      <c r="F7" s="50">
        <f>EXPORTACIONES!F7-'IMPORTACIONES '!F7</f>
        <v>-2949</v>
      </c>
      <c r="G7" s="50">
        <f>EXPORTACIONES!G7-'IMPORTACIONES '!G7</f>
        <v>-2377</v>
      </c>
      <c r="H7" s="50">
        <f>EXPORTACIONES!H7-'IMPORTACIONES '!H7</f>
        <v>-3542</v>
      </c>
      <c r="I7" s="50">
        <f>EXPORTACIONES!I7-'IMPORTACIONES '!I7</f>
        <v>-2994</v>
      </c>
      <c r="J7" s="50">
        <f>EXPORTACIONES!J7-'IMPORTACIONES '!J7</f>
        <v>-3244</v>
      </c>
      <c r="K7" s="50">
        <f>EXPORTACIONES!K7-'IMPORTACIONES '!K7</f>
        <v>-4080</v>
      </c>
      <c r="L7" s="50">
        <f>EXPORTACIONES!L7-'IMPORTACIONES '!L7</f>
        <v>-5507</v>
      </c>
      <c r="M7" s="50">
        <f>EXPORTACIONES!M7-'IMPORTACIONES '!M7</f>
        <v>-8348</v>
      </c>
      <c r="N7" s="50">
        <f>EXPORTACIONES!N7-'IMPORTACIONES '!N7</f>
        <v>-8475</v>
      </c>
      <c r="O7" s="50">
        <f>EXPORTACIONES!O7-'IMPORTACIONES '!O7</f>
        <v>-11185</v>
      </c>
      <c r="P7" s="50">
        <f>EXPORTACIONES!P7-'IMPORTACIONES '!P7</f>
        <v>-12748</v>
      </c>
      <c r="Q7" s="50">
        <f>EXPORTACIONES!Q7-'IMPORTACIONES '!Q7</f>
        <v>-8367</v>
      </c>
      <c r="R7" s="50">
        <f>EXPORTACIONES!R7-'IMPORTACIONES '!R7</f>
        <v>-7968</v>
      </c>
      <c r="S7" s="50">
        <f>EXPORTACIONES!S7-'IMPORTACIONES '!S7</f>
        <v>-8828</v>
      </c>
      <c r="T7" s="50">
        <f>EXPORTACIONES!T7-'IMPORTACIONES '!T7</f>
        <v>-8882</v>
      </c>
      <c r="U7" s="50">
        <f>EXPORTACIONES!U7-'IMPORTACIONES '!U7</f>
        <v>-8309</v>
      </c>
      <c r="V7" s="50">
        <f>EXPORTACIONES!V7-'IMPORTACIONES '!V7</f>
        <v>-7340</v>
      </c>
      <c r="W7" s="50">
        <f>EXPORTACIONES!W7-'IMPORTACIONES '!W7</f>
        <v>-7916</v>
      </c>
      <c r="X7" s="50">
        <f>EXPORTACIONES!X7-'IMPORTACIONES '!X7</f>
        <v>-7291</v>
      </c>
      <c r="Z7" s="42" t="s">
        <v>20</v>
      </c>
      <c r="AA7" s="49">
        <v>-564</v>
      </c>
      <c r="AB7" s="49">
        <v>-393</v>
      </c>
      <c r="AC7" s="49">
        <v>-170</v>
      </c>
      <c r="AD7" s="49">
        <v>-158</v>
      </c>
      <c r="AE7" s="49">
        <v>-122</v>
      </c>
      <c r="AF7" s="49">
        <v>-201</v>
      </c>
      <c r="AG7" s="49">
        <v>-246</v>
      </c>
      <c r="AH7" s="49">
        <v>-271</v>
      </c>
      <c r="AI7" s="49">
        <v>199</v>
      </c>
      <c r="AJ7" s="49">
        <v>-185</v>
      </c>
      <c r="AK7" s="49">
        <v>-829</v>
      </c>
      <c r="AL7" s="49">
        <v>-759</v>
      </c>
      <c r="AM7" s="49">
        <v>-556</v>
      </c>
      <c r="AN7" s="49">
        <v>-800</v>
      </c>
      <c r="AO7" s="49">
        <v>-806</v>
      </c>
      <c r="AP7" s="49">
        <v>-798</v>
      </c>
      <c r="AQ7" s="49">
        <v>-732</v>
      </c>
      <c r="AR7" s="49">
        <v>-891</v>
      </c>
      <c r="AS7" s="49">
        <v>-872</v>
      </c>
      <c r="AT7" s="49">
        <v>-2077</v>
      </c>
      <c r="AU7" s="49">
        <v>-1462</v>
      </c>
      <c r="AV7" s="49">
        <v>-3423</v>
      </c>
      <c r="AW7" s="106">
        <f t="shared" si="0"/>
        <v>-16116</v>
      </c>
      <c r="AX7" s="113" t="s">
        <v>37</v>
      </c>
      <c r="AY7" s="112">
        <v>331513</v>
      </c>
      <c r="AZ7"/>
    </row>
    <row r="8" spans="2:52" x14ac:dyDescent="0.25">
      <c r="B8" s="42" t="s">
        <v>20</v>
      </c>
      <c r="C8" s="49">
        <f>EXPORTACIONES!C8-'IMPORTACIONES '!C8</f>
        <v>-564</v>
      </c>
      <c r="D8" s="49">
        <f>EXPORTACIONES!D8-'IMPORTACIONES '!D8</f>
        <v>-393</v>
      </c>
      <c r="E8" s="49">
        <f>EXPORTACIONES!E8-'IMPORTACIONES '!E8</f>
        <v>-170</v>
      </c>
      <c r="F8" s="49">
        <f>EXPORTACIONES!F8-'IMPORTACIONES '!F8</f>
        <v>-158</v>
      </c>
      <c r="G8" s="49">
        <f>EXPORTACIONES!G8-'IMPORTACIONES '!G8</f>
        <v>-122</v>
      </c>
      <c r="H8" s="49">
        <f>EXPORTACIONES!H8-'IMPORTACIONES '!H8</f>
        <v>-201</v>
      </c>
      <c r="I8" s="49">
        <f>EXPORTACIONES!I8-'IMPORTACIONES '!I8</f>
        <v>-246</v>
      </c>
      <c r="J8" s="49">
        <f>EXPORTACIONES!J8-'IMPORTACIONES '!J8</f>
        <v>-271</v>
      </c>
      <c r="K8" s="49">
        <f>EXPORTACIONES!K8-'IMPORTACIONES '!K8</f>
        <v>199</v>
      </c>
      <c r="L8" s="49">
        <f>EXPORTACIONES!L8-'IMPORTACIONES '!L8</f>
        <v>-185</v>
      </c>
      <c r="M8" s="49">
        <f>EXPORTACIONES!M8-'IMPORTACIONES '!M8</f>
        <v>-829</v>
      </c>
      <c r="N8" s="49">
        <f>EXPORTACIONES!N8-'IMPORTACIONES '!N8</f>
        <v>-759</v>
      </c>
      <c r="O8" s="49">
        <f>EXPORTACIONES!O8-'IMPORTACIONES '!O8</f>
        <v>-556</v>
      </c>
      <c r="P8" s="49">
        <f>EXPORTACIONES!P8-'IMPORTACIONES '!P8</f>
        <v>-800</v>
      </c>
      <c r="Q8" s="49">
        <f>EXPORTACIONES!Q8-'IMPORTACIONES '!Q8</f>
        <v>-806</v>
      </c>
      <c r="R8" s="49">
        <f>EXPORTACIONES!R8-'IMPORTACIONES '!R8</f>
        <v>-798</v>
      </c>
      <c r="S8" s="49">
        <f>EXPORTACIONES!S8-'IMPORTACIONES '!S8</f>
        <v>-732</v>
      </c>
      <c r="T8" s="49">
        <f>EXPORTACIONES!T8-'IMPORTACIONES '!T8</f>
        <v>-891</v>
      </c>
      <c r="U8" s="49">
        <f>EXPORTACIONES!U8-'IMPORTACIONES '!U8</f>
        <v>-872</v>
      </c>
      <c r="V8" s="49">
        <f>EXPORTACIONES!V8-'IMPORTACIONES '!V8</f>
        <v>-2077</v>
      </c>
      <c r="W8" s="49">
        <f>EXPORTACIONES!W8-'IMPORTACIONES '!W8</f>
        <v>-1462</v>
      </c>
      <c r="X8" s="49">
        <f>EXPORTACIONES!X8-'IMPORTACIONES '!X8</f>
        <v>-3423</v>
      </c>
      <c r="Z8" s="41" t="s">
        <v>124</v>
      </c>
      <c r="AA8" s="50">
        <v>-183</v>
      </c>
      <c r="AB8" s="50">
        <v>-200</v>
      </c>
      <c r="AC8" s="50">
        <v>-154</v>
      </c>
      <c r="AD8" s="50">
        <v>-144</v>
      </c>
      <c r="AE8" s="50">
        <v>-147</v>
      </c>
      <c r="AF8" s="50">
        <v>-175</v>
      </c>
      <c r="AG8" s="50">
        <v>-200</v>
      </c>
      <c r="AH8" s="50">
        <v>-319</v>
      </c>
      <c r="AI8" s="50">
        <v>-471</v>
      </c>
      <c r="AJ8" s="50">
        <v>-487</v>
      </c>
      <c r="AK8" s="50">
        <v>-617</v>
      </c>
      <c r="AL8" s="50">
        <v>-510</v>
      </c>
      <c r="AM8" s="50">
        <v>-945</v>
      </c>
      <c r="AN8" s="50">
        <v>-725</v>
      </c>
      <c r="AO8" s="50">
        <v>-319</v>
      </c>
      <c r="AP8" s="50">
        <v>-484</v>
      </c>
      <c r="AQ8" s="50">
        <v>-546</v>
      </c>
      <c r="AR8" s="50">
        <v>-569</v>
      </c>
      <c r="AS8" s="50">
        <v>-948</v>
      </c>
      <c r="AT8" s="50">
        <v>-1262</v>
      </c>
      <c r="AU8" s="50">
        <v>-1206</v>
      </c>
      <c r="AV8" s="50">
        <v>-1052</v>
      </c>
      <c r="AW8" s="106">
        <f t="shared" si="0"/>
        <v>-11663</v>
      </c>
      <c r="AX8" s="113" t="s">
        <v>96</v>
      </c>
      <c r="AY8" s="112">
        <v>120547</v>
      </c>
      <c r="AZ8"/>
    </row>
    <row r="9" spans="2:52" x14ac:dyDescent="0.25">
      <c r="B9" s="41" t="s">
        <v>124</v>
      </c>
      <c r="C9" s="50">
        <f>EXPORTACIONES!C9-'IMPORTACIONES '!C9</f>
        <v>-183</v>
      </c>
      <c r="D9" s="50">
        <f>EXPORTACIONES!D9-'IMPORTACIONES '!D9</f>
        <v>-200</v>
      </c>
      <c r="E9" s="50">
        <f>EXPORTACIONES!E9-'IMPORTACIONES '!E9</f>
        <v>-154</v>
      </c>
      <c r="F9" s="50">
        <f>EXPORTACIONES!F9-'IMPORTACIONES '!F9</f>
        <v>-144</v>
      </c>
      <c r="G9" s="50">
        <f>EXPORTACIONES!G9-'IMPORTACIONES '!G9</f>
        <v>-147</v>
      </c>
      <c r="H9" s="50">
        <f>EXPORTACIONES!H9-'IMPORTACIONES '!H9</f>
        <v>-175</v>
      </c>
      <c r="I9" s="50">
        <f>EXPORTACIONES!I9-'IMPORTACIONES '!I9</f>
        <v>-200</v>
      </c>
      <c r="J9" s="50">
        <f>EXPORTACIONES!J9-'IMPORTACIONES '!J9</f>
        <v>-319</v>
      </c>
      <c r="K9" s="50">
        <f>EXPORTACIONES!K9-'IMPORTACIONES '!K9</f>
        <v>-471</v>
      </c>
      <c r="L9" s="50">
        <f>EXPORTACIONES!L9-'IMPORTACIONES '!L9</f>
        <v>-487</v>
      </c>
      <c r="M9" s="50">
        <f>EXPORTACIONES!M9-'IMPORTACIONES '!M9</f>
        <v>-617</v>
      </c>
      <c r="N9" s="50">
        <f>EXPORTACIONES!N9-'IMPORTACIONES '!N9</f>
        <v>-510</v>
      </c>
      <c r="O9" s="50">
        <f>EXPORTACIONES!O9-'IMPORTACIONES '!O9</f>
        <v>-945</v>
      </c>
      <c r="P9" s="50">
        <f>EXPORTACIONES!P9-'IMPORTACIONES '!P9</f>
        <v>-725</v>
      </c>
      <c r="Q9" s="50">
        <f>EXPORTACIONES!Q9-'IMPORTACIONES '!Q9</f>
        <v>-319</v>
      </c>
      <c r="R9" s="50">
        <f>EXPORTACIONES!R9-'IMPORTACIONES '!R9</f>
        <v>-484</v>
      </c>
      <c r="S9" s="50">
        <f>EXPORTACIONES!S9-'IMPORTACIONES '!S9</f>
        <v>-546</v>
      </c>
      <c r="T9" s="50">
        <f>EXPORTACIONES!T9-'IMPORTACIONES '!T9</f>
        <v>-569</v>
      </c>
      <c r="U9" s="50">
        <f>EXPORTACIONES!U9-'IMPORTACIONES '!U9</f>
        <v>-948</v>
      </c>
      <c r="V9" s="50">
        <f>EXPORTACIONES!V9-'IMPORTACIONES '!V9</f>
        <v>-1262</v>
      </c>
      <c r="W9" s="50">
        <f>EXPORTACIONES!W9-'IMPORTACIONES '!W9</f>
        <v>-1206</v>
      </c>
      <c r="X9" s="50">
        <f>EXPORTACIONES!X9-'IMPORTACIONES '!X9</f>
        <v>-1052</v>
      </c>
      <c r="Z9" s="40" t="s">
        <v>194</v>
      </c>
      <c r="AA9" s="49">
        <v>-69</v>
      </c>
      <c r="AB9" s="49">
        <v>-59</v>
      </c>
      <c r="AC9" s="49">
        <v>-126</v>
      </c>
      <c r="AD9" s="49">
        <v>-49</v>
      </c>
      <c r="AE9" s="49">
        <v>-51</v>
      </c>
      <c r="AF9" s="49">
        <v>-58</v>
      </c>
      <c r="AG9" s="49">
        <v>-97</v>
      </c>
      <c r="AH9" s="49">
        <v>-152</v>
      </c>
      <c r="AI9" s="49">
        <v>-5</v>
      </c>
      <c r="AJ9" s="49">
        <v>-23</v>
      </c>
      <c r="AK9" s="49">
        <v>-13</v>
      </c>
      <c r="AL9" s="49">
        <v>-15</v>
      </c>
      <c r="AM9" s="49">
        <v>-16</v>
      </c>
      <c r="AN9" s="49">
        <v>-11</v>
      </c>
      <c r="AO9" s="49">
        <v>-16</v>
      </c>
      <c r="AP9" s="49">
        <v>-33</v>
      </c>
      <c r="AQ9" s="49">
        <v>0</v>
      </c>
      <c r="AR9" s="49">
        <v>-17</v>
      </c>
      <c r="AS9" s="49">
        <v>-23</v>
      </c>
      <c r="AT9" s="49">
        <v>-20</v>
      </c>
      <c r="AU9" s="49">
        <v>-42</v>
      </c>
      <c r="AV9" s="49">
        <v>-5</v>
      </c>
      <c r="AW9" s="106">
        <f t="shared" si="0"/>
        <v>-900</v>
      </c>
      <c r="AX9" s="113" t="s">
        <v>34</v>
      </c>
      <c r="AY9" s="112">
        <v>118570</v>
      </c>
      <c r="AZ9"/>
    </row>
    <row r="10" spans="2:52" x14ac:dyDescent="0.25">
      <c r="B10" s="40" t="s">
        <v>194</v>
      </c>
      <c r="C10" s="49">
        <f>EXPORTACIONES!C10-'IMPORTACIONES '!C10</f>
        <v>-69</v>
      </c>
      <c r="D10" s="49">
        <f>EXPORTACIONES!D10-'IMPORTACIONES '!D10</f>
        <v>-59</v>
      </c>
      <c r="E10" s="49">
        <f>EXPORTACIONES!E10-'IMPORTACIONES '!E10</f>
        <v>-126</v>
      </c>
      <c r="F10" s="49">
        <f>EXPORTACIONES!F10-'IMPORTACIONES '!F10</f>
        <v>-49</v>
      </c>
      <c r="G10" s="49">
        <f>EXPORTACIONES!G10-'IMPORTACIONES '!G10</f>
        <v>-51</v>
      </c>
      <c r="H10" s="49">
        <f>EXPORTACIONES!H10-'IMPORTACIONES '!H10</f>
        <v>-58</v>
      </c>
      <c r="I10" s="49">
        <f>EXPORTACIONES!I10-'IMPORTACIONES '!I10</f>
        <v>-97</v>
      </c>
      <c r="J10" s="49">
        <f>EXPORTACIONES!J10-'IMPORTACIONES '!J10</f>
        <v>-152</v>
      </c>
      <c r="K10" s="49">
        <f>EXPORTACIONES!K10-'IMPORTACIONES '!K10</f>
        <v>-5</v>
      </c>
      <c r="L10" s="49">
        <f>EXPORTACIONES!L10-'IMPORTACIONES '!L10</f>
        <v>-23</v>
      </c>
      <c r="M10" s="49">
        <f>EXPORTACIONES!M10-'IMPORTACIONES '!M10</f>
        <v>-13</v>
      </c>
      <c r="N10" s="49">
        <f>EXPORTACIONES!N10-'IMPORTACIONES '!N10</f>
        <v>-15</v>
      </c>
      <c r="O10" s="49">
        <f>EXPORTACIONES!O10-'IMPORTACIONES '!O10</f>
        <v>-16</v>
      </c>
      <c r="P10" s="49">
        <f>EXPORTACIONES!P10-'IMPORTACIONES '!P10</f>
        <v>-11</v>
      </c>
      <c r="Q10" s="49">
        <f>EXPORTACIONES!Q10-'IMPORTACIONES '!Q10</f>
        <v>-16</v>
      </c>
      <c r="R10" s="49">
        <f>EXPORTACIONES!R10-'IMPORTACIONES '!R10</f>
        <v>-33</v>
      </c>
      <c r="S10" s="49">
        <f>EXPORTACIONES!S10-'IMPORTACIONES '!S10</f>
        <v>0</v>
      </c>
      <c r="T10" s="49">
        <f>EXPORTACIONES!T10-'IMPORTACIONES '!T10</f>
        <v>-17</v>
      </c>
      <c r="U10" s="49">
        <f>EXPORTACIONES!U10-'IMPORTACIONES '!U10</f>
        <v>-23</v>
      </c>
      <c r="V10" s="49">
        <f>EXPORTACIONES!V10-'IMPORTACIONES '!V10</f>
        <v>-20</v>
      </c>
      <c r="W10" s="49">
        <f>EXPORTACIONES!W10-'IMPORTACIONES '!W10</f>
        <v>-42</v>
      </c>
      <c r="X10" s="49">
        <f>EXPORTACIONES!X10-'IMPORTACIONES '!X10</f>
        <v>-5</v>
      </c>
      <c r="Z10" s="41" t="s">
        <v>90</v>
      </c>
      <c r="AA10" s="50">
        <v>-12142</v>
      </c>
      <c r="AB10" s="50">
        <v>-13125</v>
      </c>
      <c r="AC10" s="50">
        <v>-17275</v>
      </c>
      <c r="AD10" s="50">
        <v>-25291</v>
      </c>
      <c r="AE10" s="50">
        <v>-11930</v>
      </c>
      <c r="AF10" s="50">
        <v>-7752</v>
      </c>
      <c r="AG10" s="50">
        <v>-7896</v>
      </c>
      <c r="AH10" s="50">
        <v>-9883</v>
      </c>
      <c r="AI10" s="50">
        <v>-7270</v>
      </c>
      <c r="AJ10" s="50">
        <v>-10889</v>
      </c>
      <c r="AK10" s="50">
        <v>-16601</v>
      </c>
      <c r="AL10" s="50">
        <v>-18625</v>
      </c>
      <c r="AM10" s="50">
        <v>-23807</v>
      </c>
      <c r="AN10" s="50">
        <v>-34029</v>
      </c>
      <c r="AO10" s="50">
        <v>-23750</v>
      </c>
      <c r="AP10" s="50">
        <v>-25776</v>
      </c>
      <c r="AQ10" s="50">
        <v>-29999</v>
      </c>
      <c r="AR10" s="50">
        <v>-39925</v>
      </c>
      <c r="AS10" s="50">
        <v>-38805</v>
      </c>
      <c r="AT10" s="50">
        <v>-43588</v>
      </c>
      <c r="AU10" s="50">
        <v>-44592</v>
      </c>
      <c r="AV10" s="50">
        <v>-38672</v>
      </c>
      <c r="AW10" s="106">
        <f t="shared" si="0"/>
        <v>-501622</v>
      </c>
      <c r="AX10" s="113" t="s">
        <v>60</v>
      </c>
      <c r="AY10" s="112">
        <v>97972</v>
      </c>
      <c r="AZ10"/>
    </row>
    <row r="11" spans="2:52" x14ac:dyDescent="0.25">
      <c r="B11" s="41" t="s">
        <v>90</v>
      </c>
      <c r="C11" s="50">
        <f>EXPORTACIONES!C11-'IMPORTACIONES '!C11</f>
        <v>-12142</v>
      </c>
      <c r="D11" s="50">
        <f>EXPORTACIONES!D11-'IMPORTACIONES '!D11</f>
        <v>-13125</v>
      </c>
      <c r="E11" s="50">
        <f>EXPORTACIONES!E11-'IMPORTACIONES '!E11</f>
        <v>-17275</v>
      </c>
      <c r="F11" s="50">
        <f>EXPORTACIONES!F11-'IMPORTACIONES '!F11</f>
        <v>-25291</v>
      </c>
      <c r="G11" s="50">
        <f>EXPORTACIONES!G11-'IMPORTACIONES '!G11</f>
        <v>-11930</v>
      </c>
      <c r="H11" s="50">
        <f>EXPORTACIONES!H11-'IMPORTACIONES '!H11</f>
        <v>-7752</v>
      </c>
      <c r="I11" s="50">
        <f>EXPORTACIONES!I11-'IMPORTACIONES '!I11</f>
        <v>-7896</v>
      </c>
      <c r="J11" s="50">
        <f>EXPORTACIONES!J11-'IMPORTACIONES '!J11</f>
        <v>-9883</v>
      </c>
      <c r="K11" s="50">
        <f>EXPORTACIONES!K11-'IMPORTACIONES '!K11</f>
        <v>-7270</v>
      </c>
      <c r="L11" s="50">
        <f>EXPORTACIONES!L11-'IMPORTACIONES '!L11</f>
        <v>-10889</v>
      </c>
      <c r="M11" s="50">
        <f>EXPORTACIONES!M11-'IMPORTACIONES '!M11</f>
        <v>-16601</v>
      </c>
      <c r="N11" s="50">
        <f>EXPORTACIONES!N11-'IMPORTACIONES '!N11</f>
        <v>-18625</v>
      </c>
      <c r="O11" s="50">
        <f>EXPORTACIONES!O11-'IMPORTACIONES '!O11</f>
        <v>-23807</v>
      </c>
      <c r="P11" s="50">
        <f>EXPORTACIONES!P11-'IMPORTACIONES '!P11</f>
        <v>-34029</v>
      </c>
      <c r="Q11" s="50">
        <f>EXPORTACIONES!Q11-'IMPORTACIONES '!Q11</f>
        <v>-23750</v>
      </c>
      <c r="R11" s="50">
        <f>EXPORTACIONES!R11-'IMPORTACIONES '!R11</f>
        <v>-25776</v>
      </c>
      <c r="S11" s="50">
        <f>EXPORTACIONES!S11-'IMPORTACIONES '!S11</f>
        <v>-29999</v>
      </c>
      <c r="T11" s="50">
        <f>EXPORTACIONES!T11-'IMPORTACIONES '!T11</f>
        <v>-39925</v>
      </c>
      <c r="U11" s="50">
        <f>EXPORTACIONES!U11-'IMPORTACIONES '!U11</f>
        <v>-38805</v>
      </c>
      <c r="V11" s="50">
        <f>EXPORTACIONES!V11-'IMPORTACIONES '!V11</f>
        <v>-43588</v>
      </c>
      <c r="W11" s="50">
        <f>EXPORTACIONES!W11-'IMPORTACIONES '!W11</f>
        <v>-44592</v>
      </c>
      <c r="X11" s="50">
        <f>EXPORTACIONES!X11-'IMPORTACIONES '!X11</f>
        <v>-38672</v>
      </c>
      <c r="Z11" s="40" t="s">
        <v>179</v>
      </c>
      <c r="AA11" s="49">
        <v>-885</v>
      </c>
      <c r="AB11" s="49">
        <v>-1288</v>
      </c>
      <c r="AC11" s="49">
        <v>-953</v>
      </c>
      <c r="AD11" s="49">
        <v>-80</v>
      </c>
      <c r="AE11" s="49">
        <v>-315</v>
      </c>
      <c r="AF11" s="49">
        <v>-287</v>
      </c>
      <c r="AG11" s="49">
        <v>-449</v>
      </c>
      <c r="AH11" s="49">
        <v>-724</v>
      </c>
      <c r="AI11" s="49">
        <v>-1499</v>
      </c>
      <c r="AJ11" s="49">
        <v>-303</v>
      </c>
      <c r="AK11" s="49">
        <v>-501</v>
      </c>
      <c r="AL11" s="49">
        <v>-85</v>
      </c>
      <c r="AM11" s="49">
        <v>-505</v>
      </c>
      <c r="AN11" s="49">
        <v>-137</v>
      </c>
      <c r="AO11" s="49">
        <v>-91</v>
      </c>
      <c r="AP11" s="49">
        <v>-518</v>
      </c>
      <c r="AQ11" s="49">
        <v>-333</v>
      </c>
      <c r="AR11" s="49">
        <v>-352</v>
      </c>
      <c r="AS11" s="49">
        <v>-4815</v>
      </c>
      <c r="AT11" s="49">
        <v>-13230</v>
      </c>
      <c r="AU11" s="49">
        <v>-2149</v>
      </c>
      <c r="AV11" s="49">
        <v>-218</v>
      </c>
      <c r="AW11" s="106">
        <f t="shared" si="0"/>
        <v>-29717</v>
      </c>
      <c r="AX11" s="113" t="s">
        <v>21</v>
      </c>
      <c r="AY11" s="112">
        <v>62426</v>
      </c>
      <c r="AZ11"/>
    </row>
    <row r="12" spans="2:52" x14ac:dyDescent="0.25">
      <c r="B12" s="40" t="s">
        <v>179</v>
      </c>
      <c r="C12" s="49">
        <f>EXPORTACIONES!C12-'IMPORTACIONES '!C12</f>
        <v>-885</v>
      </c>
      <c r="D12" s="49">
        <f>EXPORTACIONES!D12-'IMPORTACIONES '!D12</f>
        <v>-1288</v>
      </c>
      <c r="E12" s="49">
        <f>EXPORTACIONES!E12-'IMPORTACIONES '!E12</f>
        <v>-953</v>
      </c>
      <c r="F12" s="49">
        <f>EXPORTACIONES!F12-'IMPORTACIONES '!F12</f>
        <v>-80</v>
      </c>
      <c r="G12" s="49">
        <f>EXPORTACIONES!G12-'IMPORTACIONES '!G12</f>
        <v>-315</v>
      </c>
      <c r="H12" s="49">
        <f>EXPORTACIONES!H12-'IMPORTACIONES '!H12</f>
        <v>-287</v>
      </c>
      <c r="I12" s="49">
        <f>EXPORTACIONES!I12-'IMPORTACIONES '!I12</f>
        <v>-449</v>
      </c>
      <c r="J12" s="49">
        <f>EXPORTACIONES!J12-'IMPORTACIONES '!J12</f>
        <v>-724</v>
      </c>
      <c r="K12" s="49">
        <f>EXPORTACIONES!K12-'IMPORTACIONES '!K12</f>
        <v>-1499</v>
      </c>
      <c r="L12" s="49">
        <f>EXPORTACIONES!L12-'IMPORTACIONES '!L12</f>
        <v>-303</v>
      </c>
      <c r="M12" s="49">
        <f>EXPORTACIONES!M12-'IMPORTACIONES '!M12</f>
        <v>-501</v>
      </c>
      <c r="N12" s="49">
        <f>EXPORTACIONES!N12-'IMPORTACIONES '!N12</f>
        <v>-85</v>
      </c>
      <c r="O12" s="49">
        <f>EXPORTACIONES!O12-'IMPORTACIONES '!O12</f>
        <v>-505</v>
      </c>
      <c r="P12" s="49">
        <f>EXPORTACIONES!P12-'IMPORTACIONES '!P12</f>
        <v>-137</v>
      </c>
      <c r="Q12" s="49">
        <f>EXPORTACIONES!Q12-'IMPORTACIONES '!Q12</f>
        <v>-91</v>
      </c>
      <c r="R12" s="49">
        <f>EXPORTACIONES!R12-'IMPORTACIONES '!R12</f>
        <v>-518</v>
      </c>
      <c r="S12" s="49">
        <f>EXPORTACIONES!S12-'IMPORTACIONES '!S12</f>
        <v>-333</v>
      </c>
      <c r="T12" s="49">
        <f>EXPORTACIONES!T12-'IMPORTACIONES '!T12</f>
        <v>-352</v>
      </c>
      <c r="U12" s="49">
        <f>EXPORTACIONES!U12-'IMPORTACIONES '!U12</f>
        <v>-4815</v>
      </c>
      <c r="V12" s="49">
        <f>EXPORTACIONES!V12-'IMPORTACIONES '!V12</f>
        <v>-13230</v>
      </c>
      <c r="W12" s="49">
        <f>EXPORTACIONES!W12-'IMPORTACIONES '!W12</f>
        <v>-2149</v>
      </c>
      <c r="X12" s="49">
        <f>EXPORTACIONES!X12-'IMPORTACIONES '!X12</f>
        <v>-218</v>
      </c>
      <c r="Z12" s="41" t="s">
        <v>53</v>
      </c>
      <c r="AA12" s="50">
        <v>-1605</v>
      </c>
      <c r="AB12" s="50">
        <v>-1568</v>
      </c>
      <c r="AC12" s="50">
        <v>-1400</v>
      </c>
      <c r="AD12" s="50">
        <v>-1623</v>
      </c>
      <c r="AE12" s="50">
        <v>-1355</v>
      </c>
      <c r="AF12" s="50">
        <v>-1550</v>
      </c>
      <c r="AG12" s="50">
        <v>-1604</v>
      </c>
      <c r="AH12" s="50">
        <v>-1585</v>
      </c>
      <c r="AI12" s="50">
        <v>-1830</v>
      </c>
      <c r="AJ12" s="50">
        <v>-2186</v>
      </c>
      <c r="AK12" s="50">
        <v>-6362</v>
      </c>
      <c r="AL12" s="50">
        <v>-3700</v>
      </c>
      <c r="AM12" s="50">
        <v>-15204</v>
      </c>
      <c r="AN12" s="50">
        <v>-12435</v>
      </c>
      <c r="AO12" s="50">
        <v>-4808</v>
      </c>
      <c r="AP12" s="50">
        <v>-6083</v>
      </c>
      <c r="AQ12" s="50">
        <v>-11311</v>
      </c>
      <c r="AR12" s="50">
        <v>-8449</v>
      </c>
      <c r="AS12" s="50">
        <v>-10398</v>
      </c>
      <c r="AT12" s="50">
        <v>-6468</v>
      </c>
      <c r="AU12" s="50">
        <v>-8436</v>
      </c>
      <c r="AV12" s="50">
        <v>-6464</v>
      </c>
      <c r="AW12" s="106">
        <f t="shared" si="0"/>
        <v>-116424</v>
      </c>
      <c r="AX12" s="113" t="s">
        <v>99</v>
      </c>
      <c r="AY12" s="112">
        <v>48856</v>
      </c>
      <c r="AZ12"/>
    </row>
    <row r="13" spans="2:52" x14ac:dyDescent="0.25">
      <c r="B13" s="41" t="s">
        <v>53</v>
      </c>
      <c r="C13" s="50">
        <f>EXPORTACIONES!C13-'IMPORTACIONES '!C13</f>
        <v>-1605</v>
      </c>
      <c r="D13" s="50">
        <f>EXPORTACIONES!D13-'IMPORTACIONES '!D13</f>
        <v>-1568</v>
      </c>
      <c r="E13" s="50">
        <f>EXPORTACIONES!E13-'IMPORTACIONES '!E13</f>
        <v>-1400</v>
      </c>
      <c r="F13" s="50">
        <f>EXPORTACIONES!F13-'IMPORTACIONES '!F13</f>
        <v>-1623</v>
      </c>
      <c r="G13" s="50">
        <f>EXPORTACIONES!G13-'IMPORTACIONES '!G13</f>
        <v>-1355</v>
      </c>
      <c r="H13" s="50">
        <f>EXPORTACIONES!H13-'IMPORTACIONES '!H13</f>
        <v>-1550</v>
      </c>
      <c r="I13" s="50">
        <f>EXPORTACIONES!I13-'IMPORTACIONES '!I13</f>
        <v>-1604</v>
      </c>
      <c r="J13" s="50">
        <f>EXPORTACIONES!J13-'IMPORTACIONES '!J13</f>
        <v>-1585</v>
      </c>
      <c r="K13" s="50">
        <f>EXPORTACIONES!K13-'IMPORTACIONES '!K13</f>
        <v>-1830</v>
      </c>
      <c r="L13" s="50">
        <f>EXPORTACIONES!L13-'IMPORTACIONES '!L13</f>
        <v>-2186</v>
      </c>
      <c r="M13" s="50">
        <f>EXPORTACIONES!M13-'IMPORTACIONES '!M13</f>
        <v>-6362</v>
      </c>
      <c r="N13" s="50">
        <f>EXPORTACIONES!N13-'IMPORTACIONES '!N13</f>
        <v>-3700</v>
      </c>
      <c r="O13" s="50">
        <f>EXPORTACIONES!O13-'IMPORTACIONES '!O13</f>
        <v>-15204</v>
      </c>
      <c r="P13" s="50">
        <f>EXPORTACIONES!P13-'IMPORTACIONES '!P13</f>
        <v>-12435</v>
      </c>
      <c r="Q13" s="50">
        <f>EXPORTACIONES!Q13-'IMPORTACIONES '!Q13</f>
        <v>-4808</v>
      </c>
      <c r="R13" s="50">
        <f>EXPORTACIONES!R13-'IMPORTACIONES '!R13</f>
        <v>-6083</v>
      </c>
      <c r="S13" s="50">
        <f>EXPORTACIONES!S13-'IMPORTACIONES '!S13</f>
        <v>-11311</v>
      </c>
      <c r="T13" s="50">
        <f>EXPORTACIONES!T13-'IMPORTACIONES '!T13</f>
        <v>-8449</v>
      </c>
      <c r="U13" s="50">
        <f>EXPORTACIONES!U13-'IMPORTACIONES '!U13</f>
        <v>-10398</v>
      </c>
      <c r="V13" s="50">
        <f>EXPORTACIONES!V13-'IMPORTACIONES '!V13</f>
        <v>-6468</v>
      </c>
      <c r="W13" s="50">
        <f>EXPORTACIONES!W13-'IMPORTACIONES '!W13</f>
        <v>-8436</v>
      </c>
      <c r="X13" s="50">
        <f>EXPORTACIONES!X13-'IMPORTACIONES '!X13</f>
        <v>-6464</v>
      </c>
      <c r="Z13" s="42" t="s">
        <v>87</v>
      </c>
      <c r="AA13" s="49">
        <v>-3617</v>
      </c>
      <c r="AB13" s="49">
        <v>-5033</v>
      </c>
      <c r="AC13" s="49">
        <v>-2279</v>
      </c>
      <c r="AD13" s="49">
        <v>-2817</v>
      </c>
      <c r="AE13" s="49">
        <v>-2000</v>
      </c>
      <c r="AF13" s="49">
        <v>-1682</v>
      </c>
      <c r="AG13" s="49">
        <v>-1201</v>
      </c>
      <c r="AH13" s="49">
        <v>-1464</v>
      </c>
      <c r="AI13" s="49">
        <v>-2843</v>
      </c>
      <c r="AJ13" s="49">
        <v>-1580</v>
      </c>
      <c r="AK13" s="49">
        <v>-2488</v>
      </c>
      <c r="AL13" s="49">
        <v>-3218</v>
      </c>
      <c r="AM13" s="49">
        <v>-4913</v>
      </c>
      <c r="AN13" s="49">
        <v>-4879</v>
      </c>
      <c r="AO13" s="49">
        <v>-4965</v>
      </c>
      <c r="AP13" s="49">
        <v>-5940</v>
      </c>
      <c r="AQ13" s="49">
        <v>-10576</v>
      </c>
      <c r="AR13" s="49">
        <v>-9609</v>
      </c>
      <c r="AS13" s="49">
        <v>-10871</v>
      </c>
      <c r="AT13" s="49">
        <v>-9800</v>
      </c>
      <c r="AU13" s="49">
        <v>-8594</v>
      </c>
      <c r="AV13" s="49">
        <v>-7052</v>
      </c>
      <c r="AW13" s="106">
        <f t="shared" si="0"/>
        <v>-107421</v>
      </c>
      <c r="AX13" s="113" t="s">
        <v>65</v>
      </c>
      <c r="AY13" s="112">
        <v>40410</v>
      </c>
      <c r="AZ13"/>
    </row>
    <row r="14" spans="2:52" x14ac:dyDescent="0.25">
      <c r="B14" s="42" t="s">
        <v>87</v>
      </c>
      <c r="C14" s="49">
        <f>EXPORTACIONES!C14-'IMPORTACIONES '!C14</f>
        <v>-3617</v>
      </c>
      <c r="D14" s="49">
        <f>EXPORTACIONES!D14-'IMPORTACIONES '!D14</f>
        <v>-5033</v>
      </c>
      <c r="E14" s="49">
        <f>EXPORTACIONES!E14-'IMPORTACIONES '!E14</f>
        <v>-2279</v>
      </c>
      <c r="F14" s="49">
        <f>EXPORTACIONES!F14-'IMPORTACIONES '!F14</f>
        <v>-2817</v>
      </c>
      <c r="G14" s="49">
        <f>EXPORTACIONES!G14-'IMPORTACIONES '!G14</f>
        <v>-2000</v>
      </c>
      <c r="H14" s="49">
        <f>EXPORTACIONES!H14-'IMPORTACIONES '!H14</f>
        <v>-1682</v>
      </c>
      <c r="I14" s="49">
        <f>EXPORTACIONES!I14-'IMPORTACIONES '!I14</f>
        <v>-1201</v>
      </c>
      <c r="J14" s="49">
        <f>EXPORTACIONES!J14-'IMPORTACIONES '!J14</f>
        <v>-1464</v>
      </c>
      <c r="K14" s="49">
        <f>EXPORTACIONES!K14-'IMPORTACIONES '!K14</f>
        <v>-2843</v>
      </c>
      <c r="L14" s="49">
        <f>EXPORTACIONES!L14-'IMPORTACIONES '!L14</f>
        <v>-1580</v>
      </c>
      <c r="M14" s="49">
        <f>EXPORTACIONES!M14-'IMPORTACIONES '!M14</f>
        <v>-2488</v>
      </c>
      <c r="N14" s="49">
        <f>EXPORTACIONES!N14-'IMPORTACIONES '!N14</f>
        <v>-3218</v>
      </c>
      <c r="O14" s="49">
        <f>EXPORTACIONES!O14-'IMPORTACIONES '!O14</f>
        <v>-4913</v>
      </c>
      <c r="P14" s="49">
        <f>EXPORTACIONES!P14-'IMPORTACIONES '!P14</f>
        <v>-4879</v>
      </c>
      <c r="Q14" s="49">
        <f>EXPORTACIONES!Q14-'IMPORTACIONES '!Q14</f>
        <v>-4965</v>
      </c>
      <c r="R14" s="49">
        <f>EXPORTACIONES!R14-'IMPORTACIONES '!R14</f>
        <v>-5940</v>
      </c>
      <c r="S14" s="49">
        <f>EXPORTACIONES!S14-'IMPORTACIONES '!S14</f>
        <v>-10576</v>
      </c>
      <c r="T14" s="49">
        <f>EXPORTACIONES!T14-'IMPORTACIONES '!T14</f>
        <v>-9609</v>
      </c>
      <c r="U14" s="49">
        <f>EXPORTACIONES!U14-'IMPORTACIONES '!U14</f>
        <v>-10871</v>
      </c>
      <c r="V14" s="49">
        <f>EXPORTACIONES!V14-'IMPORTACIONES '!V14</f>
        <v>-9800</v>
      </c>
      <c r="W14" s="49">
        <f>EXPORTACIONES!W14-'IMPORTACIONES '!W14</f>
        <v>-8594</v>
      </c>
      <c r="X14" s="49">
        <f>EXPORTACIONES!X14-'IMPORTACIONES '!X14</f>
        <v>-7052</v>
      </c>
      <c r="Z14" s="41" t="s">
        <v>103</v>
      </c>
      <c r="AA14" s="50">
        <v>262</v>
      </c>
      <c r="AB14" s="50">
        <v>464</v>
      </c>
      <c r="AC14" s="50">
        <v>-878</v>
      </c>
      <c r="AD14" s="50">
        <v>-1575</v>
      </c>
      <c r="AE14" s="50">
        <v>68</v>
      </c>
      <c r="AF14" s="50">
        <v>17</v>
      </c>
      <c r="AG14" s="50">
        <v>-94</v>
      </c>
      <c r="AH14" s="50">
        <v>-288</v>
      </c>
      <c r="AI14" s="50">
        <v>-142</v>
      </c>
      <c r="AJ14" s="50">
        <v>-668</v>
      </c>
      <c r="AK14" s="50">
        <v>-315</v>
      </c>
      <c r="AL14" s="50">
        <v>714</v>
      </c>
      <c r="AM14" s="50">
        <v>2161</v>
      </c>
      <c r="AN14" s="50">
        <v>980</v>
      </c>
      <c r="AO14" s="50">
        <v>-314</v>
      </c>
      <c r="AP14" s="50">
        <v>-355</v>
      </c>
      <c r="AQ14" s="50">
        <v>-2166</v>
      </c>
      <c r="AR14" s="50">
        <v>-5436</v>
      </c>
      <c r="AS14" s="50">
        <v>-4411</v>
      </c>
      <c r="AT14" s="50">
        <v>-4874</v>
      </c>
      <c r="AU14" s="50">
        <v>-1293</v>
      </c>
      <c r="AV14" s="50">
        <v>-1221</v>
      </c>
      <c r="AW14" s="106">
        <f t="shared" si="0"/>
        <v>-19364</v>
      </c>
      <c r="AX14" s="113" t="s">
        <v>13</v>
      </c>
      <c r="AY14" s="112">
        <v>38927</v>
      </c>
      <c r="AZ14"/>
    </row>
    <row r="15" spans="2:52" x14ac:dyDescent="0.25">
      <c r="B15" s="41" t="s">
        <v>103</v>
      </c>
      <c r="C15" s="50">
        <f>EXPORTACIONES!C15-'IMPORTACIONES '!C15</f>
        <v>262</v>
      </c>
      <c r="D15" s="50">
        <f>EXPORTACIONES!D15-'IMPORTACIONES '!D15</f>
        <v>464</v>
      </c>
      <c r="E15" s="50">
        <f>EXPORTACIONES!E15-'IMPORTACIONES '!E15</f>
        <v>-878</v>
      </c>
      <c r="F15" s="50">
        <f>EXPORTACIONES!F15-'IMPORTACIONES '!F15</f>
        <v>-1575</v>
      </c>
      <c r="G15" s="50">
        <f>EXPORTACIONES!G15-'IMPORTACIONES '!G15</f>
        <v>68</v>
      </c>
      <c r="H15" s="50">
        <f>EXPORTACIONES!H15-'IMPORTACIONES '!H15</f>
        <v>17</v>
      </c>
      <c r="I15" s="50">
        <f>EXPORTACIONES!I15-'IMPORTACIONES '!I15</f>
        <v>-94</v>
      </c>
      <c r="J15" s="50">
        <f>EXPORTACIONES!J15-'IMPORTACIONES '!J15</f>
        <v>-288</v>
      </c>
      <c r="K15" s="50">
        <f>EXPORTACIONES!K15-'IMPORTACIONES '!K15</f>
        <v>-142</v>
      </c>
      <c r="L15" s="50">
        <f>EXPORTACIONES!L15-'IMPORTACIONES '!L15</f>
        <v>-668</v>
      </c>
      <c r="M15" s="50">
        <f>EXPORTACIONES!M15-'IMPORTACIONES '!M15</f>
        <v>-315</v>
      </c>
      <c r="N15" s="50">
        <f>EXPORTACIONES!N15-'IMPORTACIONES '!N15</f>
        <v>714</v>
      </c>
      <c r="O15" s="50">
        <f>EXPORTACIONES!O15-'IMPORTACIONES '!O15</f>
        <v>2161</v>
      </c>
      <c r="P15" s="50">
        <f>EXPORTACIONES!P15-'IMPORTACIONES '!P15</f>
        <v>980</v>
      </c>
      <c r="Q15" s="50">
        <f>EXPORTACIONES!Q15-'IMPORTACIONES '!Q15</f>
        <v>-314</v>
      </c>
      <c r="R15" s="50">
        <f>EXPORTACIONES!R15-'IMPORTACIONES '!R15</f>
        <v>-355</v>
      </c>
      <c r="S15" s="50">
        <f>EXPORTACIONES!S15-'IMPORTACIONES '!S15</f>
        <v>-2166</v>
      </c>
      <c r="T15" s="50">
        <f>EXPORTACIONES!T15-'IMPORTACIONES '!T15</f>
        <v>-5436</v>
      </c>
      <c r="U15" s="50">
        <f>EXPORTACIONES!U15-'IMPORTACIONES '!U15</f>
        <v>-4411</v>
      </c>
      <c r="V15" s="50">
        <f>EXPORTACIONES!V15-'IMPORTACIONES '!V15</f>
        <v>-4874</v>
      </c>
      <c r="W15" s="50">
        <f>EXPORTACIONES!W15-'IMPORTACIONES '!W15</f>
        <v>-1293</v>
      </c>
      <c r="X15" s="50">
        <f>EXPORTACIONES!X15-'IMPORTACIONES '!X15</f>
        <v>-1221</v>
      </c>
      <c r="Z15" s="42" t="s">
        <v>39</v>
      </c>
      <c r="AA15" s="49">
        <v>-5283</v>
      </c>
      <c r="AB15" s="49">
        <v>-6310</v>
      </c>
      <c r="AC15" s="49">
        <v>-7489</v>
      </c>
      <c r="AD15" s="49">
        <v>-8386</v>
      </c>
      <c r="AE15" s="49">
        <v>-5071</v>
      </c>
      <c r="AF15" s="49">
        <v>-5726</v>
      </c>
      <c r="AG15" s="49">
        <v>-5460</v>
      </c>
      <c r="AH15" s="49">
        <v>-5693</v>
      </c>
      <c r="AI15" s="49">
        <v>-5260</v>
      </c>
      <c r="AJ15" s="49">
        <v>-6833</v>
      </c>
      <c r="AK15" s="49">
        <v>-7657</v>
      </c>
      <c r="AL15" s="49">
        <v>-9637</v>
      </c>
      <c r="AM15" s="49">
        <v>-8830</v>
      </c>
      <c r="AN15" s="49">
        <v>-9731</v>
      </c>
      <c r="AO15" s="49">
        <v>-7636</v>
      </c>
      <c r="AP15" s="49">
        <v>-10276</v>
      </c>
      <c r="AQ15" s="49">
        <v>-10205</v>
      </c>
      <c r="AR15" s="49">
        <v>-13877</v>
      </c>
      <c r="AS15" s="49">
        <v>-11989</v>
      </c>
      <c r="AT15" s="49">
        <v>-11192</v>
      </c>
      <c r="AU15" s="49">
        <v>-11650</v>
      </c>
      <c r="AV15" s="49">
        <v>-8459</v>
      </c>
      <c r="AW15" s="106">
        <f t="shared" si="0"/>
        <v>-182650</v>
      </c>
      <c r="AX15" s="113" t="s">
        <v>24</v>
      </c>
      <c r="AY15" s="112">
        <v>31259</v>
      </c>
      <c r="AZ15"/>
    </row>
    <row r="16" spans="2:52" x14ac:dyDescent="0.25">
      <c r="B16" s="42" t="s">
        <v>39</v>
      </c>
      <c r="C16" s="49">
        <f>EXPORTACIONES!C16-'IMPORTACIONES '!C16</f>
        <v>-5283</v>
      </c>
      <c r="D16" s="49">
        <f>EXPORTACIONES!D16-'IMPORTACIONES '!D16</f>
        <v>-6310</v>
      </c>
      <c r="E16" s="49">
        <f>EXPORTACIONES!E16-'IMPORTACIONES '!E16</f>
        <v>-7489</v>
      </c>
      <c r="F16" s="49">
        <f>EXPORTACIONES!F16-'IMPORTACIONES '!F16</f>
        <v>-8386</v>
      </c>
      <c r="G16" s="49">
        <f>EXPORTACIONES!G16-'IMPORTACIONES '!G16</f>
        <v>-5071</v>
      </c>
      <c r="H16" s="49">
        <f>EXPORTACIONES!H16-'IMPORTACIONES '!H16</f>
        <v>-5726</v>
      </c>
      <c r="I16" s="49">
        <f>EXPORTACIONES!I16-'IMPORTACIONES '!I16</f>
        <v>-5460</v>
      </c>
      <c r="J16" s="49">
        <f>EXPORTACIONES!J16-'IMPORTACIONES '!J16</f>
        <v>-5693</v>
      </c>
      <c r="K16" s="49">
        <f>EXPORTACIONES!K16-'IMPORTACIONES '!K16</f>
        <v>-5260</v>
      </c>
      <c r="L16" s="49">
        <f>EXPORTACIONES!L16-'IMPORTACIONES '!L16</f>
        <v>-6833</v>
      </c>
      <c r="M16" s="49">
        <f>EXPORTACIONES!M16-'IMPORTACIONES '!M16</f>
        <v>-7657</v>
      </c>
      <c r="N16" s="49">
        <f>EXPORTACIONES!N16-'IMPORTACIONES '!N16</f>
        <v>-9637</v>
      </c>
      <c r="O16" s="49">
        <f>EXPORTACIONES!O16-'IMPORTACIONES '!O16</f>
        <v>-8830</v>
      </c>
      <c r="P16" s="49">
        <f>EXPORTACIONES!P16-'IMPORTACIONES '!P16</f>
        <v>-9731</v>
      </c>
      <c r="Q16" s="49">
        <f>EXPORTACIONES!Q16-'IMPORTACIONES '!Q16</f>
        <v>-7636</v>
      </c>
      <c r="R16" s="49">
        <f>EXPORTACIONES!R16-'IMPORTACIONES '!R16</f>
        <v>-10276</v>
      </c>
      <c r="S16" s="49">
        <f>EXPORTACIONES!S16-'IMPORTACIONES '!S16</f>
        <v>-10205</v>
      </c>
      <c r="T16" s="49">
        <f>EXPORTACIONES!T16-'IMPORTACIONES '!T16</f>
        <v>-13877</v>
      </c>
      <c r="U16" s="49">
        <f>EXPORTACIONES!U16-'IMPORTACIONES '!U16</f>
        <v>-11989</v>
      </c>
      <c r="V16" s="49">
        <f>EXPORTACIONES!V16-'IMPORTACIONES '!V16</f>
        <v>-11192</v>
      </c>
      <c r="W16" s="49">
        <f>EXPORTACIONES!W16-'IMPORTACIONES '!W16</f>
        <v>-11650</v>
      </c>
      <c r="X16" s="49">
        <f>EXPORTACIONES!X16-'IMPORTACIONES '!X16</f>
        <v>-8459</v>
      </c>
      <c r="Z16" s="41" t="s">
        <v>8</v>
      </c>
      <c r="AA16" s="50">
        <v>-1051</v>
      </c>
      <c r="AB16" s="50">
        <v>-2871</v>
      </c>
      <c r="AC16" s="50">
        <v>-2914</v>
      </c>
      <c r="AD16" s="50">
        <v>-199</v>
      </c>
      <c r="AE16" s="50">
        <v>-368</v>
      </c>
      <c r="AF16" s="50">
        <v>-1171</v>
      </c>
      <c r="AG16" s="50">
        <v>-543</v>
      </c>
      <c r="AH16" s="50">
        <v>-596</v>
      </c>
      <c r="AI16" s="50">
        <v>-236</v>
      </c>
      <c r="AJ16" s="50">
        <v>-321</v>
      </c>
      <c r="AK16" s="50">
        <v>-443</v>
      </c>
      <c r="AL16" s="50">
        <v>-671</v>
      </c>
      <c r="AM16" s="50">
        <v>-14402</v>
      </c>
      <c r="AN16" s="50">
        <v>-1185</v>
      </c>
      <c r="AO16" s="50">
        <v>-787</v>
      </c>
      <c r="AP16" s="50">
        <v>-953</v>
      </c>
      <c r="AQ16" s="50">
        <v>-1007</v>
      </c>
      <c r="AR16" s="50">
        <v>-2018</v>
      </c>
      <c r="AS16" s="50">
        <v>-2966</v>
      </c>
      <c r="AT16" s="50">
        <v>-4144</v>
      </c>
      <c r="AU16" s="50">
        <v>-3783</v>
      </c>
      <c r="AV16" s="50">
        <v>-2765</v>
      </c>
      <c r="AW16" s="106">
        <f t="shared" si="0"/>
        <v>-45394</v>
      </c>
      <c r="AX16" s="113" t="s">
        <v>95</v>
      </c>
      <c r="AY16" s="112">
        <v>24956</v>
      </c>
      <c r="AZ16"/>
    </row>
    <row r="17" spans="2:52" x14ac:dyDescent="0.25">
      <c r="B17" s="41" t="s">
        <v>8</v>
      </c>
      <c r="C17" s="50">
        <f>EXPORTACIONES!C17-'IMPORTACIONES '!C17</f>
        <v>-1051</v>
      </c>
      <c r="D17" s="50">
        <f>EXPORTACIONES!D17-'IMPORTACIONES '!D17</f>
        <v>-2871</v>
      </c>
      <c r="E17" s="50">
        <f>EXPORTACIONES!E17-'IMPORTACIONES '!E17</f>
        <v>-2914</v>
      </c>
      <c r="F17" s="50">
        <f>EXPORTACIONES!F17-'IMPORTACIONES '!F17</f>
        <v>-199</v>
      </c>
      <c r="G17" s="50">
        <f>EXPORTACIONES!G17-'IMPORTACIONES '!G17</f>
        <v>-368</v>
      </c>
      <c r="H17" s="50">
        <f>EXPORTACIONES!H17-'IMPORTACIONES '!H17</f>
        <v>-1171</v>
      </c>
      <c r="I17" s="50">
        <f>EXPORTACIONES!I17-'IMPORTACIONES '!I17</f>
        <v>-543</v>
      </c>
      <c r="J17" s="50">
        <f>EXPORTACIONES!J17-'IMPORTACIONES '!J17</f>
        <v>-596</v>
      </c>
      <c r="K17" s="50">
        <f>EXPORTACIONES!K17-'IMPORTACIONES '!K17</f>
        <v>-236</v>
      </c>
      <c r="L17" s="50">
        <f>EXPORTACIONES!L17-'IMPORTACIONES '!L17</f>
        <v>-321</v>
      </c>
      <c r="M17" s="50">
        <f>EXPORTACIONES!M17-'IMPORTACIONES '!M17</f>
        <v>-443</v>
      </c>
      <c r="N17" s="50">
        <f>EXPORTACIONES!N17-'IMPORTACIONES '!N17</f>
        <v>-671</v>
      </c>
      <c r="O17" s="50">
        <f>EXPORTACIONES!O17-'IMPORTACIONES '!O17</f>
        <v>-14402</v>
      </c>
      <c r="P17" s="50">
        <f>EXPORTACIONES!P17-'IMPORTACIONES '!P17</f>
        <v>-1185</v>
      </c>
      <c r="Q17" s="50">
        <f>EXPORTACIONES!Q17-'IMPORTACIONES '!Q17</f>
        <v>-787</v>
      </c>
      <c r="R17" s="50">
        <f>EXPORTACIONES!R17-'IMPORTACIONES '!R17</f>
        <v>-953</v>
      </c>
      <c r="S17" s="50">
        <f>EXPORTACIONES!S17-'IMPORTACIONES '!S17</f>
        <v>-1007</v>
      </c>
      <c r="T17" s="50">
        <f>EXPORTACIONES!T17-'IMPORTACIONES '!T17</f>
        <v>-2018</v>
      </c>
      <c r="U17" s="50">
        <f>EXPORTACIONES!U17-'IMPORTACIONES '!U17</f>
        <v>-2966</v>
      </c>
      <c r="V17" s="50">
        <f>EXPORTACIONES!V17-'IMPORTACIONES '!V17</f>
        <v>-4144</v>
      </c>
      <c r="W17" s="50">
        <f>EXPORTACIONES!W17-'IMPORTACIONES '!W17</f>
        <v>-3783</v>
      </c>
      <c r="X17" s="50">
        <f>EXPORTACIONES!X17-'IMPORTACIONES '!X17</f>
        <v>-2765</v>
      </c>
      <c r="Z17" s="42" t="s">
        <v>17</v>
      </c>
      <c r="AA17" s="49">
        <v>-33</v>
      </c>
      <c r="AB17" s="49">
        <v>-43</v>
      </c>
      <c r="AC17" s="49">
        <v>-63</v>
      </c>
      <c r="AD17" s="49">
        <v>-70</v>
      </c>
      <c r="AE17" s="49">
        <v>-61</v>
      </c>
      <c r="AF17" s="49">
        <v>-116</v>
      </c>
      <c r="AG17" s="49">
        <v>-134</v>
      </c>
      <c r="AH17" s="49">
        <v>-62</v>
      </c>
      <c r="AI17" s="49">
        <v>-51</v>
      </c>
      <c r="AJ17" s="49">
        <v>-19</v>
      </c>
      <c r="AK17" s="49">
        <v>2</v>
      </c>
      <c r="AL17" s="49">
        <v>23</v>
      </c>
      <c r="AM17" s="49">
        <v>-87</v>
      </c>
      <c r="AN17" s="49">
        <v>-108</v>
      </c>
      <c r="AO17" s="49">
        <v>-87</v>
      </c>
      <c r="AP17" s="49">
        <v>-196</v>
      </c>
      <c r="AQ17" s="49">
        <v>-238</v>
      </c>
      <c r="AR17" s="49">
        <v>-375</v>
      </c>
      <c r="AS17" s="49">
        <v>-380</v>
      </c>
      <c r="AT17" s="49">
        <v>-950</v>
      </c>
      <c r="AU17" s="49">
        <v>-1468</v>
      </c>
      <c r="AV17" s="49">
        <v>-974</v>
      </c>
      <c r="AW17" s="106">
        <f t="shared" si="0"/>
        <v>-5490</v>
      </c>
      <c r="AX17" s="113" t="s">
        <v>16</v>
      </c>
      <c r="AY17" s="112">
        <v>17132</v>
      </c>
      <c r="AZ17"/>
    </row>
    <row r="18" spans="2:52" x14ac:dyDescent="0.25">
      <c r="B18" s="42" t="s">
        <v>17</v>
      </c>
      <c r="C18" s="49">
        <f>EXPORTACIONES!C18-'IMPORTACIONES '!C18</f>
        <v>-33</v>
      </c>
      <c r="D18" s="49">
        <f>EXPORTACIONES!D18-'IMPORTACIONES '!D18</f>
        <v>-43</v>
      </c>
      <c r="E18" s="49">
        <f>EXPORTACIONES!E18-'IMPORTACIONES '!E18</f>
        <v>-63</v>
      </c>
      <c r="F18" s="49">
        <f>EXPORTACIONES!F18-'IMPORTACIONES '!F18</f>
        <v>-70</v>
      </c>
      <c r="G18" s="49">
        <f>EXPORTACIONES!G18-'IMPORTACIONES '!G18</f>
        <v>-61</v>
      </c>
      <c r="H18" s="49">
        <f>EXPORTACIONES!H18-'IMPORTACIONES '!H18</f>
        <v>-116</v>
      </c>
      <c r="I18" s="49">
        <f>EXPORTACIONES!I18-'IMPORTACIONES '!I18</f>
        <v>-134</v>
      </c>
      <c r="J18" s="49">
        <f>EXPORTACIONES!J18-'IMPORTACIONES '!J18</f>
        <v>-62</v>
      </c>
      <c r="K18" s="49">
        <f>EXPORTACIONES!K18-'IMPORTACIONES '!K18</f>
        <v>-51</v>
      </c>
      <c r="L18" s="49">
        <f>EXPORTACIONES!L18-'IMPORTACIONES '!L18</f>
        <v>-19</v>
      </c>
      <c r="M18" s="49">
        <f>EXPORTACIONES!M18-'IMPORTACIONES '!M18</f>
        <v>2</v>
      </c>
      <c r="N18" s="49">
        <f>EXPORTACIONES!N18-'IMPORTACIONES '!N18</f>
        <v>23</v>
      </c>
      <c r="O18" s="49">
        <f>EXPORTACIONES!O18-'IMPORTACIONES '!O18</f>
        <v>-87</v>
      </c>
      <c r="P18" s="49">
        <f>EXPORTACIONES!P18-'IMPORTACIONES '!P18</f>
        <v>-108</v>
      </c>
      <c r="Q18" s="49">
        <f>EXPORTACIONES!Q18-'IMPORTACIONES '!Q18</f>
        <v>-87</v>
      </c>
      <c r="R18" s="49">
        <f>EXPORTACIONES!R18-'IMPORTACIONES '!R18</f>
        <v>-196</v>
      </c>
      <c r="S18" s="49">
        <f>EXPORTACIONES!S18-'IMPORTACIONES '!S18</f>
        <v>-238</v>
      </c>
      <c r="T18" s="49">
        <f>EXPORTACIONES!T18-'IMPORTACIONES '!T18</f>
        <v>-375</v>
      </c>
      <c r="U18" s="49">
        <f>EXPORTACIONES!U18-'IMPORTACIONES '!U18</f>
        <v>-380</v>
      </c>
      <c r="V18" s="49">
        <f>EXPORTACIONES!V18-'IMPORTACIONES '!V18</f>
        <v>-950</v>
      </c>
      <c r="W18" s="49">
        <f>EXPORTACIONES!W18-'IMPORTACIONES '!W18</f>
        <v>-1468</v>
      </c>
      <c r="X18" s="49">
        <f>EXPORTACIONES!X18-'IMPORTACIONES '!X18</f>
        <v>-974</v>
      </c>
      <c r="Z18" s="41" t="s">
        <v>178</v>
      </c>
      <c r="AA18" s="50">
        <v>-11618</v>
      </c>
      <c r="AB18" s="50">
        <v>-12045</v>
      </c>
      <c r="AC18" s="50">
        <v>-13113</v>
      </c>
      <c r="AD18" s="50">
        <v>-12158</v>
      </c>
      <c r="AE18" s="50">
        <v>-9167</v>
      </c>
      <c r="AF18" s="50">
        <v>-13265</v>
      </c>
      <c r="AG18" s="50">
        <v>-12554</v>
      </c>
      <c r="AH18" s="50">
        <v>-12627</v>
      </c>
      <c r="AI18" s="50">
        <v>-11315</v>
      </c>
      <c r="AJ18" s="50">
        <v>-9377</v>
      </c>
      <c r="AK18" s="50">
        <v>-9821</v>
      </c>
      <c r="AL18" s="50">
        <v>-6677</v>
      </c>
      <c r="AM18" s="50">
        <v>-4052</v>
      </c>
      <c r="AN18" s="50">
        <v>-8021</v>
      </c>
      <c r="AO18" s="50">
        <v>-11407</v>
      </c>
      <c r="AP18" s="50">
        <v>-12592</v>
      </c>
      <c r="AQ18" s="50">
        <v>-13438</v>
      </c>
      <c r="AR18" s="50">
        <v>-8640</v>
      </c>
      <c r="AS18" s="50">
        <v>-5618</v>
      </c>
      <c r="AT18" s="50">
        <v>-3827</v>
      </c>
      <c r="AU18" s="50">
        <v>-2607</v>
      </c>
      <c r="AV18" s="50">
        <v>-2744</v>
      </c>
      <c r="AW18" s="106">
        <f t="shared" si="0"/>
        <v>-206683</v>
      </c>
      <c r="AX18" s="113" t="s">
        <v>97</v>
      </c>
      <c r="AY18" s="112">
        <v>9609</v>
      </c>
      <c r="AZ18"/>
    </row>
    <row r="19" spans="2:52" x14ac:dyDescent="0.25">
      <c r="B19" s="41" t="s">
        <v>178</v>
      </c>
      <c r="C19" s="50">
        <f>EXPORTACIONES!C19-'IMPORTACIONES '!C19</f>
        <v>-11618</v>
      </c>
      <c r="D19" s="50">
        <f>EXPORTACIONES!D19-'IMPORTACIONES '!D19</f>
        <v>-12045</v>
      </c>
      <c r="E19" s="50">
        <f>EXPORTACIONES!E19-'IMPORTACIONES '!E19</f>
        <v>-13113</v>
      </c>
      <c r="F19" s="50">
        <f>EXPORTACIONES!F19-'IMPORTACIONES '!F19</f>
        <v>-12158</v>
      </c>
      <c r="G19" s="50">
        <f>EXPORTACIONES!G19-'IMPORTACIONES '!G19</f>
        <v>-9167</v>
      </c>
      <c r="H19" s="50">
        <f>EXPORTACIONES!H19-'IMPORTACIONES '!H19</f>
        <v>-13265</v>
      </c>
      <c r="I19" s="50">
        <f>EXPORTACIONES!I19-'IMPORTACIONES '!I19</f>
        <v>-12554</v>
      </c>
      <c r="J19" s="50">
        <f>EXPORTACIONES!J19-'IMPORTACIONES '!J19</f>
        <v>-12627</v>
      </c>
      <c r="K19" s="50">
        <f>EXPORTACIONES!K19-'IMPORTACIONES '!K19</f>
        <v>-11315</v>
      </c>
      <c r="L19" s="50">
        <f>EXPORTACIONES!L19-'IMPORTACIONES '!L19</f>
        <v>-9377</v>
      </c>
      <c r="M19" s="50">
        <f>EXPORTACIONES!M19-'IMPORTACIONES '!M19</f>
        <v>-9821</v>
      </c>
      <c r="N19" s="50">
        <f>EXPORTACIONES!N19-'IMPORTACIONES '!N19</f>
        <v>-6677</v>
      </c>
      <c r="O19" s="50">
        <f>EXPORTACIONES!O19-'IMPORTACIONES '!O19</f>
        <v>-4052</v>
      </c>
      <c r="P19" s="50">
        <f>EXPORTACIONES!P19-'IMPORTACIONES '!P19</f>
        <v>-8021</v>
      </c>
      <c r="Q19" s="50">
        <f>EXPORTACIONES!Q19-'IMPORTACIONES '!Q19</f>
        <v>-11407</v>
      </c>
      <c r="R19" s="50">
        <f>EXPORTACIONES!R19-'IMPORTACIONES '!R19</f>
        <v>-12592</v>
      </c>
      <c r="S19" s="50">
        <f>EXPORTACIONES!S19-'IMPORTACIONES '!S19</f>
        <v>-13438</v>
      </c>
      <c r="T19" s="50">
        <f>EXPORTACIONES!T19-'IMPORTACIONES '!T19</f>
        <v>-8640</v>
      </c>
      <c r="U19" s="50">
        <f>EXPORTACIONES!U19-'IMPORTACIONES '!U19</f>
        <v>-5618</v>
      </c>
      <c r="V19" s="50">
        <f>EXPORTACIONES!V19-'IMPORTACIONES '!V19</f>
        <v>-3827</v>
      </c>
      <c r="W19" s="50">
        <f>EXPORTACIONES!W19-'IMPORTACIONES '!W19</f>
        <v>-2607</v>
      </c>
      <c r="X19" s="50">
        <f>EXPORTACIONES!X19-'IMPORTACIONES '!X19</f>
        <v>-2744</v>
      </c>
      <c r="Z19" s="42" t="s">
        <v>76</v>
      </c>
      <c r="AA19" s="51">
        <v>-0.21199999999999999</v>
      </c>
      <c r="AB19" s="49">
        <v>-26908</v>
      </c>
      <c r="AC19" s="49">
        <v>-26323</v>
      </c>
      <c r="AD19" s="49">
        <v>-4089</v>
      </c>
      <c r="AE19" s="49">
        <v>-10631</v>
      </c>
      <c r="AF19" s="49">
        <v>-5064</v>
      </c>
      <c r="AG19" s="49">
        <v>-11482</v>
      </c>
      <c r="AH19" s="49">
        <v>-5248</v>
      </c>
      <c r="AI19" s="49">
        <v>-6757</v>
      </c>
      <c r="AJ19" s="49">
        <v>-16311</v>
      </c>
      <c r="AK19" s="49">
        <v>-35237</v>
      </c>
      <c r="AL19" s="49">
        <v>-25031</v>
      </c>
      <c r="AM19" s="49">
        <v>-63995</v>
      </c>
      <c r="AN19" s="49">
        <v>-113869</v>
      </c>
      <c r="AO19" s="49">
        <v>-108464</v>
      </c>
      <c r="AP19" s="49">
        <v>-44753</v>
      </c>
      <c r="AQ19" s="49">
        <v>-107751</v>
      </c>
      <c r="AR19" s="49">
        <v>-104291</v>
      </c>
      <c r="AS19" s="49">
        <v>-56759</v>
      </c>
      <c r="AT19" s="49">
        <v>-39335</v>
      </c>
      <c r="AU19" s="49">
        <v>-36059</v>
      </c>
      <c r="AV19" s="49">
        <v>-23859</v>
      </c>
      <c r="AW19" s="106">
        <f t="shared" si="0"/>
        <v>-872216.21200000006</v>
      </c>
      <c r="AX19" s="113" t="s">
        <v>33</v>
      </c>
      <c r="AY19" s="112">
        <v>7833</v>
      </c>
      <c r="AZ19"/>
    </row>
    <row r="20" spans="2:52" x14ac:dyDescent="0.25">
      <c r="B20" s="42" t="s">
        <v>76</v>
      </c>
      <c r="C20" s="51">
        <f>EXPORTACIONES!C20-'IMPORTACIONES '!C20</f>
        <v>-0.21199999999999999</v>
      </c>
      <c r="D20" s="49">
        <f>EXPORTACIONES!D20-'IMPORTACIONES '!D20</f>
        <v>-26908</v>
      </c>
      <c r="E20" s="49">
        <f>EXPORTACIONES!E20-'IMPORTACIONES '!E20</f>
        <v>-26323</v>
      </c>
      <c r="F20" s="49">
        <f>EXPORTACIONES!F20-'IMPORTACIONES '!F20</f>
        <v>-4089</v>
      </c>
      <c r="G20" s="49">
        <f>EXPORTACIONES!G20-'IMPORTACIONES '!G20</f>
        <v>-10631</v>
      </c>
      <c r="H20" s="49">
        <f>EXPORTACIONES!H20-'IMPORTACIONES '!H20</f>
        <v>-5064</v>
      </c>
      <c r="I20" s="49">
        <f>EXPORTACIONES!I20-'IMPORTACIONES '!I20</f>
        <v>-11482</v>
      </c>
      <c r="J20" s="49">
        <f>EXPORTACIONES!J20-'IMPORTACIONES '!J20</f>
        <v>-5248</v>
      </c>
      <c r="K20" s="49">
        <f>EXPORTACIONES!K20-'IMPORTACIONES '!K20</f>
        <v>-6757</v>
      </c>
      <c r="L20" s="49">
        <f>EXPORTACIONES!L20-'IMPORTACIONES '!L20</f>
        <v>-16311</v>
      </c>
      <c r="M20" s="49">
        <f>EXPORTACIONES!M20-'IMPORTACIONES '!M20</f>
        <v>-35237</v>
      </c>
      <c r="N20" s="49">
        <f>EXPORTACIONES!N20-'IMPORTACIONES '!N20</f>
        <v>-25031</v>
      </c>
      <c r="O20" s="49">
        <f>EXPORTACIONES!O20-'IMPORTACIONES '!O20</f>
        <v>-63995</v>
      </c>
      <c r="P20" s="49">
        <f>EXPORTACIONES!P20-'IMPORTACIONES '!P20</f>
        <v>-113869</v>
      </c>
      <c r="Q20" s="49">
        <f>EXPORTACIONES!Q20-'IMPORTACIONES '!Q20</f>
        <v>-108464</v>
      </c>
      <c r="R20" s="49">
        <f>EXPORTACIONES!R20-'IMPORTACIONES '!R20</f>
        <v>-44753</v>
      </c>
      <c r="S20" s="49">
        <f>EXPORTACIONES!S20-'IMPORTACIONES '!S20</f>
        <v>-107751</v>
      </c>
      <c r="T20" s="49">
        <f>EXPORTACIONES!T20-'IMPORTACIONES '!T20</f>
        <v>-104291</v>
      </c>
      <c r="U20" s="49">
        <f>EXPORTACIONES!U20-'IMPORTACIONES '!U20</f>
        <v>-56759</v>
      </c>
      <c r="V20" s="49">
        <f>EXPORTACIONES!V20-'IMPORTACIONES '!V20</f>
        <v>-39335</v>
      </c>
      <c r="W20" s="49">
        <f>EXPORTACIONES!W20-'IMPORTACIONES '!W20</f>
        <v>-36059</v>
      </c>
      <c r="X20" s="49">
        <f>EXPORTACIONES!X20-'IMPORTACIONES '!X20</f>
        <v>-23859</v>
      </c>
      <c r="Z20" s="41" t="s">
        <v>161</v>
      </c>
      <c r="AA20" s="50">
        <v>-2332</v>
      </c>
      <c r="AB20" s="50">
        <v>-2038</v>
      </c>
      <c r="AC20" s="50">
        <v>-1893</v>
      </c>
      <c r="AD20" s="50">
        <v>-1783</v>
      </c>
      <c r="AE20" s="50">
        <v>-1129</v>
      </c>
      <c r="AF20" s="50">
        <v>-1996</v>
      </c>
      <c r="AG20" s="50">
        <v>-1409</v>
      </c>
      <c r="AH20" s="50">
        <v>-1025</v>
      </c>
      <c r="AI20" s="50">
        <v>-1773</v>
      </c>
      <c r="AJ20" s="50">
        <v>-1939</v>
      </c>
      <c r="AK20" s="50">
        <v>-1551</v>
      </c>
      <c r="AL20" s="50">
        <v>-2659</v>
      </c>
      <c r="AM20" s="50">
        <v>-3301</v>
      </c>
      <c r="AN20" s="50">
        <v>-3235</v>
      </c>
      <c r="AO20" s="50">
        <v>-3028</v>
      </c>
      <c r="AP20" s="50">
        <v>-4814</v>
      </c>
      <c r="AQ20" s="50">
        <v>-5618</v>
      </c>
      <c r="AR20" s="50">
        <v>-8352</v>
      </c>
      <c r="AS20" s="50">
        <v>-6103</v>
      </c>
      <c r="AT20" s="50">
        <v>-6843</v>
      </c>
      <c r="AU20" s="50">
        <v>-3614</v>
      </c>
      <c r="AV20" s="50">
        <v>-2857</v>
      </c>
      <c r="AW20" s="106">
        <f t="shared" si="0"/>
        <v>-69292</v>
      </c>
      <c r="AX20" s="113" t="s">
        <v>12</v>
      </c>
      <c r="AY20" s="112">
        <v>5147</v>
      </c>
      <c r="AZ20"/>
    </row>
    <row r="21" spans="2:52" x14ac:dyDescent="0.25">
      <c r="B21" s="41" t="s">
        <v>161</v>
      </c>
      <c r="C21" s="50">
        <f>EXPORTACIONES!C21-'IMPORTACIONES '!C21</f>
        <v>-2332</v>
      </c>
      <c r="D21" s="50">
        <f>EXPORTACIONES!D21-'IMPORTACIONES '!D21</f>
        <v>-2038</v>
      </c>
      <c r="E21" s="50">
        <f>EXPORTACIONES!E21-'IMPORTACIONES '!E21</f>
        <v>-1893</v>
      </c>
      <c r="F21" s="50">
        <f>EXPORTACIONES!F21-'IMPORTACIONES '!F21</f>
        <v>-1783</v>
      </c>
      <c r="G21" s="50">
        <f>EXPORTACIONES!G21-'IMPORTACIONES '!G21</f>
        <v>-1129</v>
      </c>
      <c r="H21" s="50">
        <f>EXPORTACIONES!H21-'IMPORTACIONES '!H21</f>
        <v>-1996</v>
      </c>
      <c r="I21" s="50">
        <f>EXPORTACIONES!I21-'IMPORTACIONES '!I21</f>
        <v>-1409</v>
      </c>
      <c r="J21" s="50">
        <f>EXPORTACIONES!J21-'IMPORTACIONES '!J21</f>
        <v>-1025</v>
      </c>
      <c r="K21" s="50">
        <f>EXPORTACIONES!K21-'IMPORTACIONES '!K21</f>
        <v>-1773</v>
      </c>
      <c r="L21" s="50">
        <f>EXPORTACIONES!L21-'IMPORTACIONES '!L21</f>
        <v>-1939</v>
      </c>
      <c r="M21" s="50">
        <f>EXPORTACIONES!M21-'IMPORTACIONES '!M21</f>
        <v>-1551</v>
      </c>
      <c r="N21" s="50">
        <f>EXPORTACIONES!N21-'IMPORTACIONES '!N21</f>
        <v>-2659</v>
      </c>
      <c r="O21" s="50">
        <f>EXPORTACIONES!O21-'IMPORTACIONES '!O21</f>
        <v>-3301</v>
      </c>
      <c r="P21" s="50">
        <f>EXPORTACIONES!P21-'IMPORTACIONES '!P21</f>
        <v>-3235</v>
      </c>
      <c r="Q21" s="50">
        <f>EXPORTACIONES!Q21-'IMPORTACIONES '!Q21</f>
        <v>-3028</v>
      </c>
      <c r="R21" s="50">
        <f>EXPORTACIONES!R21-'IMPORTACIONES '!R21</f>
        <v>-4814</v>
      </c>
      <c r="S21" s="50">
        <f>EXPORTACIONES!S21-'IMPORTACIONES '!S21</f>
        <v>-5618</v>
      </c>
      <c r="T21" s="50">
        <f>EXPORTACIONES!T21-'IMPORTACIONES '!T21</f>
        <v>-8352</v>
      </c>
      <c r="U21" s="50">
        <f>EXPORTACIONES!U21-'IMPORTACIONES '!U21</f>
        <v>-6103</v>
      </c>
      <c r="V21" s="50">
        <f>EXPORTACIONES!V21-'IMPORTACIONES '!V21</f>
        <v>-6843</v>
      </c>
      <c r="W21" s="50">
        <f>EXPORTACIONES!W21-'IMPORTACIONES '!W21</f>
        <v>-3614</v>
      </c>
      <c r="X21" s="50">
        <f>EXPORTACIONES!X21-'IMPORTACIONES '!X21</f>
        <v>-2857</v>
      </c>
      <c r="Z21" s="42" t="s">
        <v>98</v>
      </c>
      <c r="AA21" s="49">
        <v>-155</v>
      </c>
      <c r="AB21" s="49">
        <v>-145</v>
      </c>
      <c r="AC21" s="49">
        <v>-333</v>
      </c>
      <c r="AD21" s="49">
        <v>-19</v>
      </c>
      <c r="AE21" s="49">
        <v>68</v>
      </c>
      <c r="AF21" s="49">
        <v>3</v>
      </c>
      <c r="AG21" s="49">
        <v>-4</v>
      </c>
      <c r="AH21" s="49">
        <v>3</v>
      </c>
      <c r="AI21" s="49">
        <v>12</v>
      </c>
      <c r="AJ21" s="49">
        <v>38</v>
      </c>
      <c r="AK21" s="49">
        <v>-2</v>
      </c>
      <c r="AL21" s="49">
        <v>61</v>
      </c>
      <c r="AM21" s="49">
        <v>-9</v>
      </c>
      <c r="AN21" s="49">
        <v>11</v>
      </c>
      <c r="AO21" s="49">
        <v>4</v>
      </c>
      <c r="AP21" s="49">
        <v>-15</v>
      </c>
      <c r="AQ21" s="49">
        <v>-154</v>
      </c>
      <c r="AR21" s="49">
        <v>-224</v>
      </c>
      <c r="AS21" s="49">
        <v>-259</v>
      </c>
      <c r="AT21" s="49">
        <v>-175</v>
      </c>
      <c r="AU21" s="49">
        <v>-177</v>
      </c>
      <c r="AV21" s="49">
        <v>-80</v>
      </c>
      <c r="AW21" s="106">
        <f t="shared" si="0"/>
        <v>-1551</v>
      </c>
      <c r="AX21" s="113" t="s">
        <v>50</v>
      </c>
      <c r="AY21" s="112">
        <v>4418</v>
      </c>
      <c r="AZ21"/>
    </row>
    <row r="22" spans="2:52" x14ac:dyDescent="0.25">
      <c r="B22" s="42" t="s">
        <v>98</v>
      </c>
      <c r="C22" s="49">
        <f>EXPORTACIONES!C22-'IMPORTACIONES '!C22</f>
        <v>-155</v>
      </c>
      <c r="D22" s="49">
        <f>EXPORTACIONES!D22-'IMPORTACIONES '!D22</f>
        <v>-145</v>
      </c>
      <c r="E22" s="49">
        <f>EXPORTACIONES!E22-'IMPORTACIONES '!E22</f>
        <v>-333</v>
      </c>
      <c r="F22" s="49">
        <f>EXPORTACIONES!F22-'IMPORTACIONES '!F22</f>
        <v>-19</v>
      </c>
      <c r="G22" s="49">
        <f>EXPORTACIONES!G22-'IMPORTACIONES '!G22</f>
        <v>68</v>
      </c>
      <c r="H22" s="49">
        <f>EXPORTACIONES!H22-'IMPORTACIONES '!H22</f>
        <v>3</v>
      </c>
      <c r="I22" s="49">
        <f>EXPORTACIONES!I22-'IMPORTACIONES '!I22</f>
        <v>-4</v>
      </c>
      <c r="J22" s="49">
        <f>EXPORTACIONES!J22-'IMPORTACIONES '!J22</f>
        <v>3</v>
      </c>
      <c r="K22" s="49">
        <f>EXPORTACIONES!K22-'IMPORTACIONES '!K22</f>
        <v>12</v>
      </c>
      <c r="L22" s="49">
        <f>EXPORTACIONES!L22-'IMPORTACIONES '!L22</f>
        <v>38</v>
      </c>
      <c r="M22" s="49">
        <f>EXPORTACIONES!M22-'IMPORTACIONES '!M22</f>
        <v>-2</v>
      </c>
      <c r="N22" s="49">
        <f>EXPORTACIONES!N22-'IMPORTACIONES '!N22</f>
        <v>61</v>
      </c>
      <c r="O22" s="49">
        <f>EXPORTACIONES!O22-'IMPORTACIONES '!O22</f>
        <v>-9</v>
      </c>
      <c r="P22" s="49">
        <f>EXPORTACIONES!P22-'IMPORTACIONES '!P22</f>
        <v>11</v>
      </c>
      <c r="Q22" s="49">
        <f>EXPORTACIONES!Q22-'IMPORTACIONES '!Q22</f>
        <v>4</v>
      </c>
      <c r="R22" s="49">
        <f>EXPORTACIONES!R22-'IMPORTACIONES '!R22</f>
        <v>-15</v>
      </c>
      <c r="S22" s="49">
        <f>EXPORTACIONES!S22-'IMPORTACIONES '!S22</f>
        <v>-154</v>
      </c>
      <c r="T22" s="49">
        <f>EXPORTACIONES!T22-'IMPORTACIONES '!T22</f>
        <v>-224</v>
      </c>
      <c r="U22" s="49">
        <f>EXPORTACIONES!U22-'IMPORTACIONES '!U22</f>
        <v>-259</v>
      </c>
      <c r="V22" s="49">
        <f>EXPORTACIONES!V22-'IMPORTACIONES '!V22</f>
        <v>-175</v>
      </c>
      <c r="W22" s="49">
        <f>EXPORTACIONES!W22-'IMPORTACIONES '!W22</f>
        <v>-177</v>
      </c>
      <c r="X22" s="49">
        <f>EXPORTACIONES!X22-'IMPORTACIONES '!X22</f>
        <v>-80</v>
      </c>
      <c r="Z22" s="41" t="s">
        <v>35</v>
      </c>
      <c r="AA22" s="50">
        <v>43071</v>
      </c>
      <c r="AB22" s="50">
        <v>75069</v>
      </c>
      <c r="AC22" s="50">
        <v>116179</v>
      </c>
      <c r="AD22" s="50">
        <v>141113</v>
      </c>
      <c r="AE22" s="50">
        <v>125314</v>
      </c>
      <c r="AF22" s="50">
        <v>139564</v>
      </c>
      <c r="AG22" s="50">
        <v>169991</v>
      </c>
      <c r="AH22" s="50">
        <v>110591</v>
      </c>
      <c r="AI22" s="50">
        <v>18450</v>
      </c>
      <c r="AJ22" s="50">
        <v>23102</v>
      </c>
      <c r="AK22" s="50">
        <v>18767</v>
      </c>
      <c r="AL22" s="50">
        <v>27530</v>
      </c>
      <c r="AM22" s="50">
        <v>48387</v>
      </c>
      <c r="AN22" s="50">
        <v>46937</v>
      </c>
      <c r="AO22" s="50">
        <v>53552</v>
      </c>
      <c r="AP22" s="50">
        <v>0</v>
      </c>
      <c r="AQ22" s="50">
        <v>0</v>
      </c>
      <c r="AR22" s="50">
        <v>50722</v>
      </c>
      <c r="AS22" s="50">
        <v>32049</v>
      </c>
      <c r="AT22" s="50">
        <v>64926</v>
      </c>
      <c r="AU22" s="50">
        <v>34366</v>
      </c>
      <c r="AV22" s="50">
        <v>28934</v>
      </c>
      <c r="AW22" s="106">
        <f t="shared" si="0"/>
        <v>1368614</v>
      </c>
      <c r="AX22" s="113" t="s">
        <v>6</v>
      </c>
      <c r="AY22" s="112">
        <v>3334</v>
      </c>
    </row>
    <row r="23" spans="2:52" x14ac:dyDescent="0.25">
      <c r="B23" s="41" t="s">
        <v>35</v>
      </c>
      <c r="C23" s="50">
        <f>EXPORTACIONES!C23-'IMPORTACIONES '!C23</f>
        <v>43071</v>
      </c>
      <c r="D23" s="50">
        <f>EXPORTACIONES!D23-'IMPORTACIONES '!D23</f>
        <v>75069</v>
      </c>
      <c r="E23" s="50">
        <f>EXPORTACIONES!E23-'IMPORTACIONES '!E23</f>
        <v>116179</v>
      </c>
      <c r="F23" s="50">
        <f>EXPORTACIONES!F23-'IMPORTACIONES '!F23</f>
        <v>141113</v>
      </c>
      <c r="G23" s="50">
        <f>EXPORTACIONES!G23-'IMPORTACIONES '!G23</f>
        <v>125314</v>
      </c>
      <c r="H23" s="50">
        <f>EXPORTACIONES!H23-'IMPORTACIONES '!H23</f>
        <v>139564</v>
      </c>
      <c r="I23" s="50">
        <f>EXPORTACIONES!I23-'IMPORTACIONES '!I23</f>
        <v>169991</v>
      </c>
      <c r="J23" s="50">
        <f>EXPORTACIONES!J23-'IMPORTACIONES '!J23</f>
        <v>110591</v>
      </c>
      <c r="K23" s="50">
        <f>EXPORTACIONES!K23-'IMPORTACIONES '!K23</f>
        <v>18450</v>
      </c>
      <c r="L23" s="50">
        <f>EXPORTACIONES!L23-'IMPORTACIONES '!L23</f>
        <v>23102</v>
      </c>
      <c r="M23" s="50">
        <f>EXPORTACIONES!M23-'IMPORTACIONES '!M23</f>
        <v>18767</v>
      </c>
      <c r="N23" s="50">
        <f>EXPORTACIONES!N23-'IMPORTACIONES '!N23</f>
        <v>27530</v>
      </c>
      <c r="O23" s="50">
        <f>EXPORTACIONES!O23-'IMPORTACIONES '!O23</f>
        <v>48387</v>
      </c>
      <c r="P23" s="50">
        <f>EXPORTACIONES!P23-'IMPORTACIONES '!P23</f>
        <v>46937</v>
      </c>
      <c r="Q23" s="50">
        <f>EXPORTACIONES!Q23-'IMPORTACIONES '!Q23</f>
        <v>53552</v>
      </c>
      <c r="R23" s="50">
        <f>EXPORTACIONES!R23-'IMPORTACIONES '!R23</f>
        <v>0</v>
      </c>
      <c r="S23" s="50">
        <f>EXPORTACIONES!S23-'IMPORTACIONES '!S23</f>
        <v>0</v>
      </c>
      <c r="T23" s="50">
        <f>EXPORTACIONES!T23-'IMPORTACIONES '!T23</f>
        <v>50722</v>
      </c>
      <c r="U23" s="50">
        <f>EXPORTACIONES!U23-'IMPORTACIONES '!U23</f>
        <v>32049</v>
      </c>
      <c r="V23" s="50">
        <f>EXPORTACIONES!V23-'IMPORTACIONES '!V23</f>
        <v>64926</v>
      </c>
      <c r="W23" s="50">
        <f>EXPORTACIONES!W23-'IMPORTACIONES '!W23</f>
        <v>34366</v>
      </c>
      <c r="X23" s="50">
        <f>EXPORTACIONES!X23-'IMPORTACIONES '!X23</f>
        <v>28934</v>
      </c>
      <c r="Z23" s="42" t="s">
        <v>16</v>
      </c>
      <c r="AA23" s="49">
        <v>0</v>
      </c>
      <c r="AB23" s="49">
        <v>0</v>
      </c>
      <c r="AC23" s="49">
        <v>0</v>
      </c>
      <c r="AD23" s="49">
        <v>485</v>
      </c>
      <c r="AE23" s="49">
        <v>21</v>
      </c>
      <c r="AF23" s="49">
        <v>0</v>
      </c>
      <c r="AG23" s="49">
        <v>0</v>
      </c>
      <c r="AH23" s="49">
        <v>0</v>
      </c>
      <c r="AI23" s="49">
        <v>0</v>
      </c>
      <c r="AJ23" s="49">
        <v>0</v>
      </c>
      <c r="AK23" s="49">
        <v>500</v>
      </c>
      <c r="AL23" s="49">
        <v>1573</v>
      </c>
      <c r="AM23" s="49">
        <v>1947</v>
      </c>
      <c r="AN23" s="49">
        <v>803</v>
      </c>
      <c r="AO23" s="49">
        <v>123</v>
      </c>
      <c r="AP23" s="49">
        <v>1404</v>
      </c>
      <c r="AQ23" s="49">
        <v>1009</v>
      </c>
      <c r="AR23" s="49">
        <v>191</v>
      </c>
      <c r="AS23" s="49">
        <v>830</v>
      </c>
      <c r="AT23" s="49">
        <v>456</v>
      </c>
      <c r="AU23" s="49">
        <v>1754</v>
      </c>
      <c r="AV23" s="49">
        <v>6036</v>
      </c>
      <c r="AW23" s="106">
        <f t="shared" si="0"/>
        <v>17132</v>
      </c>
      <c r="AX23" s="110" t="s">
        <v>215</v>
      </c>
      <c r="AY23" s="114">
        <v>9858840</v>
      </c>
    </row>
    <row r="24" spans="2:52" x14ac:dyDescent="0.25">
      <c r="B24" s="42" t="s">
        <v>16</v>
      </c>
      <c r="C24" s="49">
        <f>EXPORTACIONES!C24-'IMPORTACIONES '!C24</f>
        <v>0</v>
      </c>
      <c r="D24" s="49">
        <f>EXPORTACIONES!D24-'IMPORTACIONES '!D24</f>
        <v>0</v>
      </c>
      <c r="E24" s="49">
        <f>EXPORTACIONES!E24-'IMPORTACIONES '!E24</f>
        <v>0</v>
      </c>
      <c r="F24" s="49">
        <f>EXPORTACIONES!F24-'IMPORTACIONES '!F24</f>
        <v>485</v>
      </c>
      <c r="G24" s="49">
        <f>EXPORTACIONES!G24-'IMPORTACIONES '!G24</f>
        <v>21</v>
      </c>
      <c r="H24" s="49">
        <f>EXPORTACIONES!H24-'IMPORTACIONES '!H24</f>
        <v>0</v>
      </c>
      <c r="I24" s="49">
        <f>EXPORTACIONES!I24-'IMPORTACIONES '!I24</f>
        <v>0</v>
      </c>
      <c r="J24" s="49">
        <f>EXPORTACIONES!J24-'IMPORTACIONES '!J24</f>
        <v>0</v>
      </c>
      <c r="K24" s="49">
        <f>EXPORTACIONES!K24-'IMPORTACIONES '!K24</f>
        <v>0</v>
      </c>
      <c r="L24" s="49">
        <f>EXPORTACIONES!L24-'IMPORTACIONES '!L24</f>
        <v>0</v>
      </c>
      <c r="M24" s="49">
        <f>EXPORTACIONES!M24-'IMPORTACIONES '!M24</f>
        <v>500</v>
      </c>
      <c r="N24" s="49">
        <f>EXPORTACIONES!N24-'IMPORTACIONES '!N24</f>
        <v>1573</v>
      </c>
      <c r="O24" s="49">
        <f>EXPORTACIONES!O24-'IMPORTACIONES '!O24</f>
        <v>1947</v>
      </c>
      <c r="P24" s="49">
        <f>EXPORTACIONES!P24-'IMPORTACIONES '!P24</f>
        <v>803</v>
      </c>
      <c r="Q24" s="49">
        <f>EXPORTACIONES!Q24-'IMPORTACIONES '!Q24</f>
        <v>123</v>
      </c>
      <c r="R24" s="49">
        <f>EXPORTACIONES!R24-'IMPORTACIONES '!R24</f>
        <v>1404</v>
      </c>
      <c r="S24" s="49">
        <f>EXPORTACIONES!S24-'IMPORTACIONES '!S24</f>
        <v>1009</v>
      </c>
      <c r="T24" s="49">
        <f>EXPORTACIONES!T24-'IMPORTACIONES '!T24</f>
        <v>191</v>
      </c>
      <c r="U24" s="49">
        <f>EXPORTACIONES!U24-'IMPORTACIONES '!U24</f>
        <v>830</v>
      </c>
      <c r="V24" s="49">
        <f>EXPORTACIONES!V24-'IMPORTACIONES '!V24</f>
        <v>456</v>
      </c>
      <c r="W24" s="49">
        <f>EXPORTACIONES!W24-'IMPORTACIONES '!W24</f>
        <v>1754</v>
      </c>
      <c r="X24" s="49">
        <f>EXPORTACIONES!X24-'IMPORTACIONES '!X24</f>
        <v>6036</v>
      </c>
      <c r="Z24" s="41" t="s">
        <v>15</v>
      </c>
      <c r="AA24" s="50">
        <v>594028</v>
      </c>
      <c r="AB24" s="50">
        <v>427011</v>
      </c>
      <c r="AC24" s="50">
        <v>539777</v>
      </c>
      <c r="AD24" s="50">
        <v>462721</v>
      </c>
      <c r="AE24" s="50">
        <v>265563</v>
      </c>
      <c r="AF24" s="50">
        <v>215795</v>
      </c>
      <c r="AG24" s="50">
        <v>157517</v>
      </c>
      <c r="AH24" s="50">
        <v>142700</v>
      </c>
      <c r="AI24" s="50">
        <v>136738</v>
      </c>
      <c r="AJ24" s="50">
        <v>140397</v>
      </c>
      <c r="AK24" s="50">
        <v>209101</v>
      </c>
      <c r="AL24" s="50">
        <v>211159</v>
      </c>
      <c r="AM24" s="50">
        <v>249008</v>
      </c>
      <c r="AN24" s="50">
        <v>225068</v>
      </c>
      <c r="AO24" s="50">
        <v>104662</v>
      </c>
      <c r="AP24" s="50">
        <v>94239</v>
      </c>
      <c r="AQ24" s="50">
        <v>162382</v>
      </c>
      <c r="AR24" s="50">
        <v>128375</v>
      </c>
      <c r="AS24" s="50">
        <v>153046</v>
      </c>
      <c r="AT24" s="50">
        <v>223219</v>
      </c>
      <c r="AU24" s="50">
        <v>227320</v>
      </c>
      <c r="AV24" s="50">
        <v>243312</v>
      </c>
      <c r="AW24" s="106">
        <f t="shared" si="0"/>
        <v>5313138</v>
      </c>
      <c r="AX24"/>
      <c r="AY24"/>
    </row>
    <row r="25" spans="2:52" x14ac:dyDescent="0.25">
      <c r="B25" s="41" t="s">
        <v>15</v>
      </c>
      <c r="C25" s="50">
        <f>EXPORTACIONES!C25-'IMPORTACIONES '!C25</f>
        <v>594028</v>
      </c>
      <c r="D25" s="50">
        <f>EXPORTACIONES!D25-'IMPORTACIONES '!D25</f>
        <v>427011</v>
      </c>
      <c r="E25" s="50">
        <f>EXPORTACIONES!E25-'IMPORTACIONES '!E25</f>
        <v>539777</v>
      </c>
      <c r="F25" s="50">
        <f>EXPORTACIONES!F25-'IMPORTACIONES '!F25</f>
        <v>462721</v>
      </c>
      <c r="G25" s="50">
        <f>EXPORTACIONES!G25-'IMPORTACIONES '!G25</f>
        <v>265563</v>
      </c>
      <c r="H25" s="50">
        <f>EXPORTACIONES!H25-'IMPORTACIONES '!H25</f>
        <v>215795</v>
      </c>
      <c r="I25" s="50">
        <f>EXPORTACIONES!I25-'IMPORTACIONES '!I25</f>
        <v>157517</v>
      </c>
      <c r="J25" s="50">
        <f>EXPORTACIONES!J25-'IMPORTACIONES '!J25</f>
        <v>142700</v>
      </c>
      <c r="K25" s="50">
        <f>EXPORTACIONES!K25-'IMPORTACIONES '!K25</f>
        <v>136738</v>
      </c>
      <c r="L25" s="50">
        <f>EXPORTACIONES!L25-'IMPORTACIONES '!L25</f>
        <v>140397</v>
      </c>
      <c r="M25" s="50">
        <f>EXPORTACIONES!M25-'IMPORTACIONES '!M25</f>
        <v>209101</v>
      </c>
      <c r="N25" s="50">
        <f>EXPORTACIONES!N25-'IMPORTACIONES '!N25</f>
        <v>211159</v>
      </c>
      <c r="O25" s="50">
        <f>EXPORTACIONES!O25-'IMPORTACIONES '!O25</f>
        <v>249008</v>
      </c>
      <c r="P25" s="50">
        <f>EXPORTACIONES!P25-'IMPORTACIONES '!P25</f>
        <v>225068</v>
      </c>
      <c r="Q25" s="50">
        <f>EXPORTACIONES!Q25-'IMPORTACIONES '!Q25</f>
        <v>104662</v>
      </c>
      <c r="R25" s="50">
        <f>EXPORTACIONES!R25-'IMPORTACIONES '!R25</f>
        <v>94239</v>
      </c>
      <c r="S25" s="50">
        <f>EXPORTACIONES!S25-'IMPORTACIONES '!S25</f>
        <v>162382</v>
      </c>
      <c r="T25" s="50">
        <f>EXPORTACIONES!T25-'IMPORTACIONES '!T25</f>
        <v>128375</v>
      </c>
      <c r="U25" s="50">
        <f>EXPORTACIONES!U25-'IMPORTACIONES '!U25</f>
        <v>153046</v>
      </c>
      <c r="V25" s="50">
        <f>EXPORTACIONES!V25-'IMPORTACIONES '!V25</f>
        <v>223219</v>
      </c>
      <c r="W25" s="50">
        <f>EXPORTACIONES!W25-'IMPORTACIONES '!W25</f>
        <v>227320</v>
      </c>
      <c r="X25" s="50">
        <f>EXPORTACIONES!X25-'IMPORTACIONES '!X25</f>
        <v>243312</v>
      </c>
      <c r="Z25" s="40" t="s">
        <v>68</v>
      </c>
      <c r="AA25" s="49">
        <v>-850</v>
      </c>
      <c r="AB25" s="49">
        <v>-1499</v>
      </c>
      <c r="AC25" s="49">
        <v>-1767</v>
      </c>
      <c r="AD25" s="49">
        <v>-1830</v>
      </c>
      <c r="AE25" s="49">
        <v>-1534</v>
      </c>
      <c r="AF25" s="49">
        <v>-1644</v>
      </c>
      <c r="AG25" s="49">
        <v>-2475</v>
      </c>
      <c r="AH25" s="49">
        <v>-1709</v>
      </c>
      <c r="AI25" s="49">
        <v>-1678</v>
      </c>
      <c r="AJ25" s="49">
        <v>-2880</v>
      </c>
      <c r="AK25" s="49">
        <v>-3350</v>
      </c>
      <c r="AL25" s="49">
        <v>-4006</v>
      </c>
      <c r="AM25" s="49">
        <v>-2567</v>
      </c>
      <c r="AN25" s="49">
        <v>1192</v>
      </c>
      <c r="AO25" s="49">
        <v>-1903</v>
      </c>
      <c r="AP25" s="49">
        <v>-2318</v>
      </c>
      <c r="AQ25" s="49">
        <v>-3037</v>
      </c>
      <c r="AR25" s="49">
        <v>-4405</v>
      </c>
      <c r="AS25" s="49">
        <v>-4377</v>
      </c>
      <c r="AT25" s="49">
        <v>-3626</v>
      </c>
      <c r="AU25" s="49">
        <v>-2704</v>
      </c>
      <c r="AV25" s="49">
        <v>-1556</v>
      </c>
      <c r="AW25" s="106">
        <f t="shared" si="0"/>
        <v>-50523</v>
      </c>
      <c r="AX25"/>
      <c r="AY25"/>
    </row>
    <row r="26" spans="2:52" x14ac:dyDescent="0.25">
      <c r="B26" s="40" t="s">
        <v>68</v>
      </c>
      <c r="C26" s="49">
        <f>EXPORTACIONES!C26-'IMPORTACIONES '!C26</f>
        <v>-850</v>
      </c>
      <c r="D26" s="49">
        <f>EXPORTACIONES!D26-'IMPORTACIONES '!D26</f>
        <v>-1499</v>
      </c>
      <c r="E26" s="49">
        <f>EXPORTACIONES!E26-'IMPORTACIONES '!E26</f>
        <v>-1767</v>
      </c>
      <c r="F26" s="49">
        <f>EXPORTACIONES!F26-'IMPORTACIONES '!F26</f>
        <v>-1830</v>
      </c>
      <c r="G26" s="49">
        <f>EXPORTACIONES!G26-'IMPORTACIONES '!G26</f>
        <v>-1534</v>
      </c>
      <c r="H26" s="49">
        <f>EXPORTACIONES!H26-'IMPORTACIONES '!H26</f>
        <v>-1644</v>
      </c>
      <c r="I26" s="49">
        <f>EXPORTACIONES!I26-'IMPORTACIONES '!I26</f>
        <v>-2475</v>
      </c>
      <c r="J26" s="49">
        <f>EXPORTACIONES!J26-'IMPORTACIONES '!J26</f>
        <v>-1709</v>
      </c>
      <c r="K26" s="49">
        <f>EXPORTACIONES!K26-'IMPORTACIONES '!K26</f>
        <v>-1678</v>
      </c>
      <c r="L26" s="49">
        <f>EXPORTACIONES!L26-'IMPORTACIONES '!L26</f>
        <v>-2880</v>
      </c>
      <c r="M26" s="49">
        <f>EXPORTACIONES!M26-'IMPORTACIONES '!M26</f>
        <v>-3350</v>
      </c>
      <c r="N26" s="49">
        <f>EXPORTACIONES!N26-'IMPORTACIONES '!N26</f>
        <v>-4006</v>
      </c>
      <c r="O26" s="49">
        <f>EXPORTACIONES!O26-'IMPORTACIONES '!O26</f>
        <v>-2567</v>
      </c>
      <c r="P26" s="49">
        <f>EXPORTACIONES!P26-'IMPORTACIONES '!P26</f>
        <v>1192</v>
      </c>
      <c r="Q26" s="49">
        <f>EXPORTACIONES!Q26-'IMPORTACIONES '!Q26</f>
        <v>-1903</v>
      </c>
      <c r="R26" s="49">
        <f>EXPORTACIONES!R26-'IMPORTACIONES '!R26</f>
        <v>-2318</v>
      </c>
      <c r="S26" s="49">
        <f>EXPORTACIONES!S26-'IMPORTACIONES '!S26</f>
        <v>-3037</v>
      </c>
      <c r="T26" s="49">
        <f>EXPORTACIONES!T26-'IMPORTACIONES '!T26</f>
        <v>-4405</v>
      </c>
      <c r="U26" s="49">
        <f>EXPORTACIONES!U26-'IMPORTACIONES '!U26</f>
        <v>-4377</v>
      </c>
      <c r="V26" s="49">
        <f>EXPORTACIONES!V26-'IMPORTACIONES '!V26</f>
        <v>-3626</v>
      </c>
      <c r="W26" s="49">
        <f>EXPORTACIONES!W26-'IMPORTACIONES '!W26</f>
        <v>-2704</v>
      </c>
      <c r="X26" s="49">
        <f>EXPORTACIONES!X26-'IMPORTACIONES '!X26</f>
        <v>-1556</v>
      </c>
      <c r="Z26" s="41" t="s">
        <v>27</v>
      </c>
      <c r="AA26" s="50">
        <v>740</v>
      </c>
      <c r="AB26" s="50">
        <v>399</v>
      </c>
      <c r="AC26" s="50">
        <v>151</v>
      </c>
      <c r="AD26" s="50">
        <v>-268</v>
      </c>
      <c r="AE26" s="50">
        <v>197</v>
      </c>
      <c r="AF26" s="50">
        <v>0</v>
      </c>
      <c r="AG26" s="50">
        <v>-6</v>
      </c>
      <c r="AH26" s="50">
        <v>0</v>
      </c>
      <c r="AI26" s="50">
        <v>0</v>
      </c>
      <c r="AJ26" s="50">
        <v>313</v>
      </c>
      <c r="AK26" s="50">
        <v>502</v>
      </c>
      <c r="AL26" s="50">
        <v>368</v>
      </c>
      <c r="AM26" s="50">
        <v>40</v>
      </c>
      <c r="AN26" s="50">
        <v>104</v>
      </c>
      <c r="AO26" s="50">
        <v>0</v>
      </c>
      <c r="AP26" s="50">
        <v>0</v>
      </c>
      <c r="AQ26" s="50">
        <v>514</v>
      </c>
      <c r="AR26" s="50">
        <v>0</v>
      </c>
      <c r="AS26" s="50">
        <v>0</v>
      </c>
      <c r="AT26" s="50">
        <v>0</v>
      </c>
      <c r="AU26" s="50">
        <v>0</v>
      </c>
      <c r="AV26" s="50">
        <v>0</v>
      </c>
      <c r="AW26" s="106">
        <f t="shared" si="0"/>
        <v>3054</v>
      </c>
      <c r="AX26"/>
      <c r="AY26"/>
    </row>
    <row r="27" spans="2:52" x14ac:dyDescent="0.25">
      <c r="B27" s="41" t="s">
        <v>27</v>
      </c>
      <c r="C27" s="50">
        <f>EXPORTACIONES!C27-'IMPORTACIONES '!C27</f>
        <v>740</v>
      </c>
      <c r="D27" s="50">
        <f>EXPORTACIONES!D27-'IMPORTACIONES '!D27</f>
        <v>399</v>
      </c>
      <c r="E27" s="50">
        <f>EXPORTACIONES!E27-'IMPORTACIONES '!E27</f>
        <v>151</v>
      </c>
      <c r="F27" s="50">
        <f>EXPORTACIONES!F27-'IMPORTACIONES '!F27</f>
        <v>-268</v>
      </c>
      <c r="G27" s="50">
        <f>EXPORTACIONES!G27-'IMPORTACIONES '!G27</f>
        <v>197</v>
      </c>
      <c r="H27" s="50">
        <f>EXPORTACIONES!H27-'IMPORTACIONES '!H27</f>
        <v>0</v>
      </c>
      <c r="I27" s="50">
        <f>EXPORTACIONES!I27-'IMPORTACIONES '!I27</f>
        <v>-6</v>
      </c>
      <c r="J27" s="50">
        <f>EXPORTACIONES!J27-'IMPORTACIONES '!J27</f>
        <v>0</v>
      </c>
      <c r="K27" s="50">
        <f>EXPORTACIONES!K27-'IMPORTACIONES '!K27</f>
        <v>0</v>
      </c>
      <c r="L27" s="50">
        <f>EXPORTACIONES!L27-'IMPORTACIONES '!L27</f>
        <v>313</v>
      </c>
      <c r="M27" s="50">
        <f>EXPORTACIONES!M27-'IMPORTACIONES '!M27</f>
        <v>502</v>
      </c>
      <c r="N27" s="50">
        <f>EXPORTACIONES!N27-'IMPORTACIONES '!N27</f>
        <v>368</v>
      </c>
      <c r="O27" s="50">
        <f>EXPORTACIONES!O27-'IMPORTACIONES '!O27</f>
        <v>40</v>
      </c>
      <c r="P27" s="50">
        <f>EXPORTACIONES!P27-'IMPORTACIONES '!P27</f>
        <v>104</v>
      </c>
      <c r="Q27" s="50">
        <f>EXPORTACIONES!Q27-'IMPORTACIONES '!Q27</f>
        <v>0</v>
      </c>
      <c r="R27" s="50">
        <f>EXPORTACIONES!R27-'IMPORTACIONES '!R27</f>
        <v>0</v>
      </c>
      <c r="S27" s="50">
        <f>EXPORTACIONES!S27-'IMPORTACIONES '!S27</f>
        <v>514</v>
      </c>
      <c r="T27" s="50">
        <f>EXPORTACIONES!T27-'IMPORTACIONES '!T27</f>
        <v>0</v>
      </c>
      <c r="U27" s="50">
        <f>EXPORTACIONES!U27-'IMPORTACIONES '!U27</f>
        <v>0</v>
      </c>
      <c r="V27" s="50">
        <f>EXPORTACIONES!V27-'IMPORTACIONES '!V27</f>
        <v>0</v>
      </c>
      <c r="W27" s="50">
        <f>EXPORTACIONES!W27-'IMPORTACIONES '!W27</f>
        <v>0</v>
      </c>
      <c r="X27" s="50">
        <f>EXPORTACIONES!X27-'IMPORTACIONES '!X27</f>
        <v>0</v>
      </c>
      <c r="Z27" s="40" t="s">
        <v>57</v>
      </c>
      <c r="AA27" s="49">
        <v>-725</v>
      </c>
      <c r="AB27" s="49">
        <v>-1184</v>
      </c>
      <c r="AC27" s="49">
        <v>-1744</v>
      </c>
      <c r="AD27" s="49">
        <v>-1717</v>
      </c>
      <c r="AE27" s="49">
        <v>-1327</v>
      </c>
      <c r="AF27" s="49">
        <v>-2898</v>
      </c>
      <c r="AG27" s="49">
        <v>-1695</v>
      </c>
      <c r="AH27" s="49">
        <v>-1486</v>
      </c>
      <c r="AI27" s="49">
        <v>-1524</v>
      </c>
      <c r="AJ27" s="49">
        <v>-2559</v>
      </c>
      <c r="AK27" s="49">
        <v>-2149</v>
      </c>
      <c r="AL27" s="49">
        <v>-3525</v>
      </c>
      <c r="AM27" s="49">
        <v>-2129</v>
      </c>
      <c r="AN27" s="49">
        <v>-2153</v>
      </c>
      <c r="AO27" s="49">
        <v>-2616</v>
      </c>
      <c r="AP27" s="49">
        <v>-1788</v>
      </c>
      <c r="AQ27" s="49">
        <v>-3048</v>
      </c>
      <c r="AR27" s="49">
        <v>-2372</v>
      </c>
      <c r="AS27" s="49">
        <v>-2831</v>
      </c>
      <c r="AT27" s="49">
        <v>-4368</v>
      </c>
      <c r="AU27" s="49">
        <v>-2011</v>
      </c>
      <c r="AV27" s="49">
        <v>-2138</v>
      </c>
      <c r="AW27" s="106">
        <f t="shared" si="0"/>
        <v>-47987</v>
      </c>
      <c r="AX27"/>
      <c r="AY27"/>
    </row>
    <row r="28" spans="2:52" x14ac:dyDescent="0.25">
      <c r="B28" s="40" t="s">
        <v>57</v>
      </c>
      <c r="C28" s="49">
        <f>EXPORTACIONES!C28-'IMPORTACIONES '!C28</f>
        <v>-725</v>
      </c>
      <c r="D28" s="49">
        <f>EXPORTACIONES!D28-'IMPORTACIONES '!D28</f>
        <v>-1184</v>
      </c>
      <c r="E28" s="49">
        <f>EXPORTACIONES!E28-'IMPORTACIONES '!E28</f>
        <v>-1744</v>
      </c>
      <c r="F28" s="49">
        <f>EXPORTACIONES!F28-'IMPORTACIONES '!F28</f>
        <v>-1717</v>
      </c>
      <c r="G28" s="49">
        <f>EXPORTACIONES!G28-'IMPORTACIONES '!G28</f>
        <v>-1327</v>
      </c>
      <c r="H28" s="49">
        <f>EXPORTACIONES!H28-'IMPORTACIONES '!H28</f>
        <v>-2898</v>
      </c>
      <c r="I28" s="49">
        <f>EXPORTACIONES!I28-'IMPORTACIONES '!I28</f>
        <v>-1695</v>
      </c>
      <c r="J28" s="49">
        <f>EXPORTACIONES!J28-'IMPORTACIONES '!J28</f>
        <v>-1486</v>
      </c>
      <c r="K28" s="49">
        <f>EXPORTACIONES!K28-'IMPORTACIONES '!K28</f>
        <v>-1524</v>
      </c>
      <c r="L28" s="49">
        <f>EXPORTACIONES!L28-'IMPORTACIONES '!L28</f>
        <v>-2559</v>
      </c>
      <c r="M28" s="49">
        <f>EXPORTACIONES!M28-'IMPORTACIONES '!M28</f>
        <v>-2149</v>
      </c>
      <c r="N28" s="49">
        <f>EXPORTACIONES!N28-'IMPORTACIONES '!N28</f>
        <v>-3525</v>
      </c>
      <c r="O28" s="49">
        <f>EXPORTACIONES!O28-'IMPORTACIONES '!O28</f>
        <v>-2129</v>
      </c>
      <c r="P28" s="49">
        <f>EXPORTACIONES!P28-'IMPORTACIONES '!P28</f>
        <v>-2153</v>
      </c>
      <c r="Q28" s="49">
        <f>EXPORTACIONES!Q28-'IMPORTACIONES '!Q28</f>
        <v>-2616</v>
      </c>
      <c r="R28" s="49">
        <f>EXPORTACIONES!R28-'IMPORTACIONES '!R28</f>
        <v>-1788</v>
      </c>
      <c r="S28" s="49">
        <f>EXPORTACIONES!S28-'IMPORTACIONES '!S28</f>
        <v>-3048</v>
      </c>
      <c r="T28" s="49">
        <f>EXPORTACIONES!T28-'IMPORTACIONES '!T28</f>
        <v>-2372</v>
      </c>
      <c r="U28" s="49">
        <f>EXPORTACIONES!U28-'IMPORTACIONES '!U28</f>
        <v>-2831</v>
      </c>
      <c r="V28" s="49">
        <f>EXPORTACIONES!V28-'IMPORTACIONES '!V28</f>
        <v>-4368</v>
      </c>
      <c r="W28" s="49">
        <f>EXPORTACIONES!W28-'IMPORTACIONES '!W28</f>
        <v>-2011</v>
      </c>
      <c r="X28" s="49">
        <f>EXPORTACIONES!X28-'IMPORTACIONES '!X28</f>
        <v>-2138</v>
      </c>
      <c r="Z28" s="41" t="s">
        <v>33</v>
      </c>
      <c r="AA28" s="50">
        <v>1641</v>
      </c>
      <c r="AB28" s="50">
        <v>705</v>
      </c>
      <c r="AC28" s="50">
        <v>1100</v>
      </c>
      <c r="AD28" s="50">
        <v>3</v>
      </c>
      <c r="AE28" s="50">
        <v>-69</v>
      </c>
      <c r="AF28" s="50">
        <v>-248</v>
      </c>
      <c r="AG28" s="50">
        <v>259</v>
      </c>
      <c r="AH28" s="50">
        <v>399</v>
      </c>
      <c r="AI28" s="50">
        <v>427</v>
      </c>
      <c r="AJ28" s="50">
        <v>385</v>
      </c>
      <c r="AK28" s="50">
        <v>465</v>
      </c>
      <c r="AL28" s="50">
        <v>448</v>
      </c>
      <c r="AM28" s="50">
        <v>475</v>
      </c>
      <c r="AN28" s="50">
        <v>347</v>
      </c>
      <c r="AO28" s="50">
        <v>568</v>
      </c>
      <c r="AP28" s="50">
        <v>41</v>
      </c>
      <c r="AQ28" s="50">
        <v>-58</v>
      </c>
      <c r="AR28" s="50">
        <v>449</v>
      </c>
      <c r="AS28" s="50">
        <v>505</v>
      </c>
      <c r="AT28" s="50">
        <v>-314</v>
      </c>
      <c r="AU28" s="50">
        <v>216</v>
      </c>
      <c r="AV28" s="50">
        <v>89</v>
      </c>
      <c r="AW28" s="106">
        <f t="shared" si="0"/>
        <v>7833</v>
      </c>
      <c r="AX28"/>
      <c r="AY28"/>
    </row>
    <row r="29" spans="2:52" ht="45" x14ac:dyDescent="0.25">
      <c r="B29" s="41" t="s">
        <v>33</v>
      </c>
      <c r="C29" s="50">
        <f>EXPORTACIONES!C29-'IMPORTACIONES '!C29</f>
        <v>1641</v>
      </c>
      <c r="D29" s="50">
        <f>EXPORTACIONES!D29-'IMPORTACIONES '!D29</f>
        <v>705</v>
      </c>
      <c r="E29" s="50">
        <f>EXPORTACIONES!E29-'IMPORTACIONES '!E29</f>
        <v>1100</v>
      </c>
      <c r="F29" s="50">
        <f>EXPORTACIONES!F29-'IMPORTACIONES '!F29</f>
        <v>3</v>
      </c>
      <c r="G29" s="50">
        <f>EXPORTACIONES!G29-'IMPORTACIONES '!G29</f>
        <v>-69</v>
      </c>
      <c r="H29" s="50">
        <f>EXPORTACIONES!H29-'IMPORTACIONES '!H29</f>
        <v>-248</v>
      </c>
      <c r="I29" s="50">
        <f>EXPORTACIONES!I29-'IMPORTACIONES '!I29</f>
        <v>259</v>
      </c>
      <c r="J29" s="50">
        <f>EXPORTACIONES!J29-'IMPORTACIONES '!J29</f>
        <v>399</v>
      </c>
      <c r="K29" s="50">
        <f>EXPORTACIONES!K29-'IMPORTACIONES '!K29</f>
        <v>427</v>
      </c>
      <c r="L29" s="50">
        <f>EXPORTACIONES!L29-'IMPORTACIONES '!L29</f>
        <v>385</v>
      </c>
      <c r="M29" s="50">
        <f>EXPORTACIONES!M29-'IMPORTACIONES '!M29</f>
        <v>465</v>
      </c>
      <c r="N29" s="50">
        <f>EXPORTACIONES!N29-'IMPORTACIONES '!N29</f>
        <v>448</v>
      </c>
      <c r="O29" s="50">
        <f>EXPORTACIONES!O29-'IMPORTACIONES '!O29</f>
        <v>475</v>
      </c>
      <c r="P29" s="50">
        <f>EXPORTACIONES!P29-'IMPORTACIONES '!P29</f>
        <v>347</v>
      </c>
      <c r="Q29" s="50">
        <f>EXPORTACIONES!Q29-'IMPORTACIONES '!Q29</f>
        <v>568</v>
      </c>
      <c r="R29" s="50">
        <f>EXPORTACIONES!R29-'IMPORTACIONES '!R29</f>
        <v>41</v>
      </c>
      <c r="S29" s="50">
        <f>EXPORTACIONES!S29-'IMPORTACIONES '!S29</f>
        <v>-58</v>
      </c>
      <c r="T29" s="50">
        <f>EXPORTACIONES!T29-'IMPORTACIONES '!T29</f>
        <v>449</v>
      </c>
      <c r="U29" s="50">
        <f>EXPORTACIONES!U29-'IMPORTACIONES '!U29</f>
        <v>505</v>
      </c>
      <c r="V29" s="50">
        <f>EXPORTACIONES!V29-'IMPORTACIONES '!V29</f>
        <v>-314</v>
      </c>
      <c r="W29" s="50">
        <f>EXPORTACIONES!W29-'IMPORTACIONES '!W29</f>
        <v>216</v>
      </c>
      <c r="X29" s="50">
        <f>EXPORTACIONES!X29-'IMPORTACIONES '!X29</f>
        <v>89</v>
      </c>
      <c r="Z29" s="42" t="s">
        <v>34</v>
      </c>
      <c r="AA29" s="49">
        <v>9114</v>
      </c>
      <c r="AB29" s="49">
        <v>7357</v>
      </c>
      <c r="AC29" s="49">
        <v>6519</v>
      </c>
      <c r="AD29" s="49">
        <v>4495</v>
      </c>
      <c r="AE29" s="49">
        <v>3822</v>
      </c>
      <c r="AF29" s="49">
        <v>3432</v>
      </c>
      <c r="AG29" s="49">
        <v>3415</v>
      </c>
      <c r="AH29" s="49">
        <v>5249</v>
      </c>
      <c r="AI29" s="49">
        <v>6072</v>
      </c>
      <c r="AJ29" s="49">
        <v>8412</v>
      </c>
      <c r="AK29" s="49">
        <v>11409</v>
      </c>
      <c r="AL29" s="49">
        <v>9572</v>
      </c>
      <c r="AM29" s="49">
        <v>7902</v>
      </c>
      <c r="AN29" s="49">
        <v>5980</v>
      </c>
      <c r="AO29" s="49">
        <v>4400</v>
      </c>
      <c r="AP29" s="49">
        <v>5753</v>
      </c>
      <c r="AQ29" s="49">
        <v>4139</v>
      </c>
      <c r="AR29" s="49">
        <v>2568</v>
      </c>
      <c r="AS29" s="49">
        <v>2635</v>
      </c>
      <c r="AT29" s="49">
        <v>2232</v>
      </c>
      <c r="AU29" s="49">
        <v>2167</v>
      </c>
      <c r="AV29" s="49">
        <v>1926</v>
      </c>
      <c r="AW29" s="106">
        <f t="shared" si="0"/>
        <v>118570</v>
      </c>
      <c r="AX29" s="110" t="s">
        <v>204</v>
      </c>
      <c r="AY29" s="110" t="s">
        <v>217</v>
      </c>
      <c r="AZ29" s="108"/>
    </row>
    <row r="30" spans="2:52" x14ac:dyDescent="0.25">
      <c r="B30" s="42" t="s">
        <v>34</v>
      </c>
      <c r="C30" s="49">
        <f>EXPORTACIONES!C30-'IMPORTACIONES '!C30</f>
        <v>9114</v>
      </c>
      <c r="D30" s="49">
        <f>EXPORTACIONES!D30-'IMPORTACIONES '!D30</f>
        <v>7357</v>
      </c>
      <c r="E30" s="49">
        <f>EXPORTACIONES!E30-'IMPORTACIONES '!E30</f>
        <v>6519</v>
      </c>
      <c r="F30" s="49">
        <f>EXPORTACIONES!F30-'IMPORTACIONES '!F30</f>
        <v>4495</v>
      </c>
      <c r="G30" s="49">
        <f>EXPORTACIONES!G30-'IMPORTACIONES '!G30</f>
        <v>3822</v>
      </c>
      <c r="H30" s="49">
        <f>EXPORTACIONES!H30-'IMPORTACIONES '!H30</f>
        <v>3432</v>
      </c>
      <c r="I30" s="49">
        <f>EXPORTACIONES!I30-'IMPORTACIONES '!I30</f>
        <v>3415</v>
      </c>
      <c r="J30" s="49">
        <f>EXPORTACIONES!J30-'IMPORTACIONES '!J30</f>
        <v>5249</v>
      </c>
      <c r="K30" s="49">
        <f>EXPORTACIONES!K30-'IMPORTACIONES '!K30</f>
        <v>6072</v>
      </c>
      <c r="L30" s="49">
        <f>EXPORTACIONES!L30-'IMPORTACIONES '!L30</f>
        <v>8412</v>
      </c>
      <c r="M30" s="49">
        <f>EXPORTACIONES!M30-'IMPORTACIONES '!M30</f>
        <v>11409</v>
      </c>
      <c r="N30" s="49">
        <f>EXPORTACIONES!N30-'IMPORTACIONES '!N30</f>
        <v>9572</v>
      </c>
      <c r="O30" s="49">
        <f>EXPORTACIONES!O30-'IMPORTACIONES '!O30</f>
        <v>7902</v>
      </c>
      <c r="P30" s="49">
        <f>EXPORTACIONES!P30-'IMPORTACIONES '!P30</f>
        <v>5980</v>
      </c>
      <c r="Q30" s="49">
        <f>EXPORTACIONES!Q30-'IMPORTACIONES '!Q30</f>
        <v>4400</v>
      </c>
      <c r="R30" s="49">
        <f>EXPORTACIONES!R30-'IMPORTACIONES '!R30</f>
        <v>5753</v>
      </c>
      <c r="S30" s="49">
        <f>EXPORTACIONES!S30-'IMPORTACIONES '!S30</f>
        <v>4139</v>
      </c>
      <c r="T30" s="49">
        <f>EXPORTACIONES!T30-'IMPORTACIONES '!T30</f>
        <v>2568</v>
      </c>
      <c r="U30" s="49">
        <f>EXPORTACIONES!U30-'IMPORTACIONES '!U30</f>
        <v>2635</v>
      </c>
      <c r="V30" s="49">
        <f>EXPORTACIONES!V30-'IMPORTACIONES '!V30</f>
        <v>2232</v>
      </c>
      <c r="W30" s="49">
        <f>EXPORTACIONES!W30-'IMPORTACIONES '!W30</f>
        <v>2167</v>
      </c>
      <c r="X30" s="49">
        <f>EXPORTACIONES!X30-'IMPORTACIONES '!X30</f>
        <v>1926</v>
      </c>
      <c r="Z30" s="41" t="s">
        <v>195</v>
      </c>
      <c r="AA30" s="50">
        <v>-418</v>
      </c>
      <c r="AB30" s="50">
        <v>-563</v>
      </c>
      <c r="AC30" s="50">
        <v>-895</v>
      </c>
      <c r="AD30" s="50">
        <v>-747</v>
      </c>
      <c r="AE30" s="50">
        <v>-712</v>
      </c>
      <c r="AF30" s="50">
        <v>-644</v>
      </c>
      <c r="AG30" s="50">
        <v>-540</v>
      </c>
      <c r="AH30" s="50">
        <v>-526</v>
      </c>
      <c r="AI30" s="50">
        <v>-589</v>
      </c>
      <c r="AJ30" s="50">
        <v>-439</v>
      </c>
      <c r="AK30" s="50">
        <v>-185</v>
      </c>
      <c r="AL30" s="50">
        <v>-306</v>
      </c>
      <c r="AM30" s="50">
        <v>-472</v>
      </c>
      <c r="AN30" s="50">
        <v>-766</v>
      </c>
      <c r="AO30" s="50">
        <v>-588</v>
      </c>
      <c r="AP30" s="50">
        <v>-653</v>
      </c>
      <c r="AQ30" s="50">
        <v>-416</v>
      </c>
      <c r="AR30" s="50">
        <v>-369</v>
      </c>
      <c r="AS30" s="50">
        <v>-675</v>
      </c>
      <c r="AT30" s="50">
        <v>-701</v>
      </c>
      <c r="AU30" s="50">
        <v>-553</v>
      </c>
      <c r="AV30" s="50">
        <v>-416</v>
      </c>
      <c r="AW30" s="106">
        <f t="shared" si="0"/>
        <v>-12173</v>
      </c>
      <c r="AX30" s="111" t="s">
        <v>186</v>
      </c>
      <c r="AY30" s="112">
        <v>-1752969</v>
      </c>
    </row>
    <row r="31" spans="2:52" x14ac:dyDescent="0.25">
      <c r="B31" s="41" t="s">
        <v>195</v>
      </c>
      <c r="C31" s="50">
        <f>EXPORTACIONES!C31-'IMPORTACIONES '!C31</f>
        <v>-418</v>
      </c>
      <c r="D31" s="50">
        <f>EXPORTACIONES!D31-'IMPORTACIONES '!D31</f>
        <v>-563</v>
      </c>
      <c r="E31" s="50">
        <f>EXPORTACIONES!E31-'IMPORTACIONES '!E31</f>
        <v>-895</v>
      </c>
      <c r="F31" s="50">
        <f>EXPORTACIONES!F31-'IMPORTACIONES '!F31</f>
        <v>-747</v>
      </c>
      <c r="G31" s="50">
        <f>EXPORTACIONES!G31-'IMPORTACIONES '!G31</f>
        <v>-712</v>
      </c>
      <c r="H31" s="50">
        <f>EXPORTACIONES!H31-'IMPORTACIONES '!H31</f>
        <v>-644</v>
      </c>
      <c r="I31" s="50">
        <f>EXPORTACIONES!I31-'IMPORTACIONES '!I31</f>
        <v>-540</v>
      </c>
      <c r="J31" s="50">
        <f>EXPORTACIONES!J31-'IMPORTACIONES '!J31</f>
        <v>-526</v>
      </c>
      <c r="K31" s="50">
        <f>EXPORTACIONES!K31-'IMPORTACIONES '!K31</f>
        <v>-589</v>
      </c>
      <c r="L31" s="50">
        <f>EXPORTACIONES!L31-'IMPORTACIONES '!L31</f>
        <v>-439</v>
      </c>
      <c r="M31" s="50">
        <f>EXPORTACIONES!M31-'IMPORTACIONES '!M31</f>
        <v>-185</v>
      </c>
      <c r="N31" s="50">
        <f>EXPORTACIONES!N31-'IMPORTACIONES '!N31</f>
        <v>-306</v>
      </c>
      <c r="O31" s="50">
        <f>EXPORTACIONES!O31-'IMPORTACIONES '!O31</f>
        <v>-472</v>
      </c>
      <c r="P31" s="50">
        <f>EXPORTACIONES!P31-'IMPORTACIONES '!P31</f>
        <v>-766</v>
      </c>
      <c r="Q31" s="50">
        <f>EXPORTACIONES!Q31-'IMPORTACIONES '!Q31</f>
        <v>-588</v>
      </c>
      <c r="R31" s="50">
        <f>EXPORTACIONES!R31-'IMPORTACIONES '!R31</f>
        <v>-653</v>
      </c>
      <c r="S31" s="50">
        <f>EXPORTACIONES!S31-'IMPORTACIONES '!S31</f>
        <v>-416</v>
      </c>
      <c r="T31" s="50">
        <f>EXPORTACIONES!T31-'IMPORTACIONES '!T31</f>
        <v>-369</v>
      </c>
      <c r="U31" s="50">
        <f>EXPORTACIONES!U31-'IMPORTACIONES '!U31</f>
        <v>-675</v>
      </c>
      <c r="V31" s="50">
        <f>EXPORTACIONES!V31-'IMPORTACIONES '!V31</f>
        <v>-701</v>
      </c>
      <c r="W31" s="50">
        <f>EXPORTACIONES!W31-'IMPORTACIONES '!W31</f>
        <v>-553</v>
      </c>
      <c r="X31" s="50">
        <f>EXPORTACIONES!X31-'IMPORTACIONES '!X31</f>
        <v>-416</v>
      </c>
      <c r="Z31" s="42" t="s">
        <v>19</v>
      </c>
      <c r="AA31" s="49">
        <v>-198</v>
      </c>
      <c r="AB31" s="49">
        <v>-70</v>
      </c>
      <c r="AC31" s="49">
        <v>-75</v>
      </c>
      <c r="AD31" s="49">
        <v>-334</v>
      </c>
      <c r="AE31" s="49">
        <v>-298</v>
      </c>
      <c r="AF31" s="49">
        <v>-388</v>
      </c>
      <c r="AG31" s="49">
        <v>-415</v>
      </c>
      <c r="AH31" s="49">
        <v>-697</v>
      </c>
      <c r="AI31" s="49">
        <v>-788</v>
      </c>
      <c r="AJ31" s="49">
        <v>-1082</v>
      </c>
      <c r="AK31" s="49">
        <v>-904</v>
      </c>
      <c r="AL31" s="49">
        <v>-819</v>
      </c>
      <c r="AM31" s="49">
        <v>-1212</v>
      </c>
      <c r="AN31" s="49">
        <v>-2735</v>
      </c>
      <c r="AO31" s="49">
        <v>-1161</v>
      </c>
      <c r="AP31" s="49">
        <v>-2551</v>
      </c>
      <c r="AQ31" s="49">
        <v>-3649</v>
      </c>
      <c r="AR31" s="49">
        <v>-3585</v>
      </c>
      <c r="AS31" s="49">
        <v>-4885</v>
      </c>
      <c r="AT31" s="49">
        <v>-6518</v>
      </c>
      <c r="AU31" s="49">
        <v>-8054</v>
      </c>
      <c r="AV31" s="49">
        <v>-9012</v>
      </c>
      <c r="AW31" s="106">
        <f t="shared" si="0"/>
        <v>-49430</v>
      </c>
      <c r="AX31" s="111" t="s">
        <v>43</v>
      </c>
      <c r="AY31" s="112">
        <v>-1532505</v>
      </c>
    </row>
    <row r="32" spans="2:52" x14ac:dyDescent="0.25">
      <c r="B32" s="42" t="s">
        <v>19</v>
      </c>
      <c r="C32" s="49">
        <f>EXPORTACIONES!C32-'IMPORTACIONES '!C32</f>
        <v>-198</v>
      </c>
      <c r="D32" s="49">
        <f>EXPORTACIONES!D32-'IMPORTACIONES '!D32</f>
        <v>-70</v>
      </c>
      <c r="E32" s="49">
        <f>EXPORTACIONES!E32-'IMPORTACIONES '!E32</f>
        <v>-75</v>
      </c>
      <c r="F32" s="49">
        <f>EXPORTACIONES!F32-'IMPORTACIONES '!F32</f>
        <v>-334</v>
      </c>
      <c r="G32" s="49">
        <f>EXPORTACIONES!G32-'IMPORTACIONES '!G32</f>
        <v>-298</v>
      </c>
      <c r="H32" s="49">
        <f>EXPORTACIONES!H32-'IMPORTACIONES '!H32</f>
        <v>-388</v>
      </c>
      <c r="I32" s="49">
        <f>EXPORTACIONES!I32-'IMPORTACIONES '!I32</f>
        <v>-415</v>
      </c>
      <c r="J32" s="49">
        <f>EXPORTACIONES!J32-'IMPORTACIONES '!J32</f>
        <v>-697</v>
      </c>
      <c r="K32" s="49">
        <f>EXPORTACIONES!K32-'IMPORTACIONES '!K32</f>
        <v>-788</v>
      </c>
      <c r="L32" s="49">
        <f>EXPORTACIONES!L32-'IMPORTACIONES '!L32</f>
        <v>-1082</v>
      </c>
      <c r="M32" s="49">
        <f>EXPORTACIONES!M32-'IMPORTACIONES '!M32</f>
        <v>-904</v>
      </c>
      <c r="N32" s="49">
        <f>EXPORTACIONES!N32-'IMPORTACIONES '!N32</f>
        <v>-819</v>
      </c>
      <c r="O32" s="49">
        <f>EXPORTACIONES!O32-'IMPORTACIONES '!O32</f>
        <v>-1212</v>
      </c>
      <c r="P32" s="49">
        <f>EXPORTACIONES!P32-'IMPORTACIONES '!P32</f>
        <v>-2735</v>
      </c>
      <c r="Q32" s="49">
        <f>EXPORTACIONES!Q32-'IMPORTACIONES '!Q32</f>
        <v>-1161</v>
      </c>
      <c r="R32" s="49">
        <f>EXPORTACIONES!R32-'IMPORTACIONES '!R32</f>
        <v>-2551</v>
      </c>
      <c r="S32" s="49">
        <f>EXPORTACIONES!S32-'IMPORTACIONES '!S32</f>
        <v>-3649</v>
      </c>
      <c r="T32" s="49">
        <f>EXPORTACIONES!T32-'IMPORTACIONES '!T32</f>
        <v>-3585</v>
      </c>
      <c r="U32" s="49">
        <f>EXPORTACIONES!U32-'IMPORTACIONES '!U32</f>
        <v>-4885</v>
      </c>
      <c r="V32" s="49">
        <f>EXPORTACIONES!V32-'IMPORTACIONES '!V32</f>
        <v>-6518</v>
      </c>
      <c r="W32" s="49">
        <f>EXPORTACIONES!W32-'IMPORTACIONES '!W32</f>
        <v>-8054</v>
      </c>
      <c r="X32" s="49">
        <f>EXPORTACIONES!X32-'IMPORTACIONES '!X32</f>
        <v>-9012</v>
      </c>
      <c r="Z32" s="41" t="s">
        <v>89</v>
      </c>
      <c r="AA32" s="50">
        <v>-1775</v>
      </c>
      <c r="AB32" s="50">
        <v>-2591</v>
      </c>
      <c r="AC32" s="50">
        <v>-3869</v>
      </c>
      <c r="AD32" s="50">
        <v>-5327</v>
      </c>
      <c r="AE32" s="50">
        <v>-926</v>
      </c>
      <c r="AF32" s="50">
        <v>-1085</v>
      </c>
      <c r="AG32" s="50">
        <v>-1529</v>
      </c>
      <c r="AH32" s="50">
        <v>-1313</v>
      </c>
      <c r="AI32" s="50">
        <v>-3209</v>
      </c>
      <c r="AJ32" s="50">
        <v>-1251</v>
      </c>
      <c r="AK32" s="50">
        <v>-1264</v>
      </c>
      <c r="AL32" s="50">
        <v>-1863</v>
      </c>
      <c r="AM32" s="50">
        <v>-2401</v>
      </c>
      <c r="AN32" s="50">
        <v>-3308</v>
      </c>
      <c r="AO32" s="50">
        <v>-3290</v>
      </c>
      <c r="AP32" s="50">
        <v>-5733</v>
      </c>
      <c r="AQ32" s="50">
        <v>-8361</v>
      </c>
      <c r="AR32" s="50">
        <v>-7402</v>
      </c>
      <c r="AS32" s="50">
        <v>-5861</v>
      </c>
      <c r="AT32" s="50">
        <v>-6000</v>
      </c>
      <c r="AU32" s="50">
        <v>-10884</v>
      </c>
      <c r="AV32" s="50">
        <v>-7558</v>
      </c>
      <c r="AW32" s="106">
        <f t="shared" si="0"/>
        <v>-86800</v>
      </c>
      <c r="AX32" s="111" t="s">
        <v>92</v>
      </c>
      <c r="AY32" s="112">
        <v>-1475570</v>
      </c>
    </row>
    <row r="33" spans="2:51" x14ac:dyDescent="0.25">
      <c r="B33" s="41" t="s">
        <v>89</v>
      </c>
      <c r="C33" s="50">
        <f>EXPORTACIONES!C33-'IMPORTACIONES '!C33</f>
        <v>-1775</v>
      </c>
      <c r="D33" s="50">
        <f>EXPORTACIONES!D33-'IMPORTACIONES '!D33</f>
        <v>-2591</v>
      </c>
      <c r="E33" s="50">
        <f>EXPORTACIONES!E33-'IMPORTACIONES '!E33</f>
        <v>-3869</v>
      </c>
      <c r="F33" s="50">
        <f>EXPORTACIONES!F33-'IMPORTACIONES '!F33</f>
        <v>-5327</v>
      </c>
      <c r="G33" s="50">
        <f>EXPORTACIONES!G33-'IMPORTACIONES '!G33</f>
        <v>-926</v>
      </c>
      <c r="H33" s="50">
        <f>EXPORTACIONES!H33-'IMPORTACIONES '!H33</f>
        <v>-1085</v>
      </c>
      <c r="I33" s="50">
        <f>EXPORTACIONES!I33-'IMPORTACIONES '!I33</f>
        <v>-1529</v>
      </c>
      <c r="J33" s="50">
        <f>EXPORTACIONES!J33-'IMPORTACIONES '!J33</f>
        <v>-1313</v>
      </c>
      <c r="K33" s="50">
        <f>EXPORTACIONES!K33-'IMPORTACIONES '!K33</f>
        <v>-3209</v>
      </c>
      <c r="L33" s="50">
        <f>EXPORTACIONES!L33-'IMPORTACIONES '!L33</f>
        <v>-1251</v>
      </c>
      <c r="M33" s="50">
        <f>EXPORTACIONES!M33-'IMPORTACIONES '!M33</f>
        <v>-1264</v>
      </c>
      <c r="N33" s="50">
        <f>EXPORTACIONES!N33-'IMPORTACIONES '!N33</f>
        <v>-1863</v>
      </c>
      <c r="O33" s="50">
        <f>EXPORTACIONES!O33-'IMPORTACIONES '!O33</f>
        <v>-2401</v>
      </c>
      <c r="P33" s="50">
        <f>EXPORTACIONES!P33-'IMPORTACIONES '!P33</f>
        <v>-3308</v>
      </c>
      <c r="Q33" s="50">
        <f>EXPORTACIONES!Q33-'IMPORTACIONES '!Q33</f>
        <v>-3290</v>
      </c>
      <c r="R33" s="50">
        <f>EXPORTACIONES!R33-'IMPORTACIONES '!R33</f>
        <v>-5733</v>
      </c>
      <c r="S33" s="50">
        <f>EXPORTACIONES!S33-'IMPORTACIONES '!S33</f>
        <v>-8361</v>
      </c>
      <c r="T33" s="50">
        <f>EXPORTACIONES!T33-'IMPORTACIONES '!T33</f>
        <v>-7402</v>
      </c>
      <c r="U33" s="50">
        <f>EXPORTACIONES!U33-'IMPORTACIONES '!U33</f>
        <v>-5861</v>
      </c>
      <c r="V33" s="50">
        <f>EXPORTACIONES!V33-'IMPORTACIONES '!V33</f>
        <v>-6000</v>
      </c>
      <c r="W33" s="50">
        <f>EXPORTACIONES!W33-'IMPORTACIONES '!W33</f>
        <v>-10884</v>
      </c>
      <c r="X33" s="50">
        <f>EXPORTACIONES!X33-'IMPORTACIONES '!X33</f>
        <v>-7558</v>
      </c>
      <c r="Z33" s="42" t="s">
        <v>91</v>
      </c>
      <c r="AA33" s="49">
        <v>-10117</v>
      </c>
      <c r="AB33" s="49">
        <v>-12151</v>
      </c>
      <c r="AC33" s="49">
        <v>-12765</v>
      </c>
      <c r="AD33" s="49">
        <v>-13988</v>
      </c>
      <c r="AE33" s="49">
        <v>-8960</v>
      </c>
      <c r="AF33" s="49">
        <v>-10366</v>
      </c>
      <c r="AG33" s="49">
        <v>-10013</v>
      </c>
      <c r="AH33" s="49">
        <v>-13289</v>
      </c>
      <c r="AI33" s="49">
        <v>-8751</v>
      </c>
      <c r="AJ33" s="49">
        <v>-10911</v>
      </c>
      <c r="AK33" s="49">
        <v>-14436</v>
      </c>
      <c r="AL33" s="49">
        <v>-12284</v>
      </c>
      <c r="AM33" s="49">
        <v>-14413</v>
      </c>
      <c r="AN33" s="49">
        <v>-23937</v>
      </c>
      <c r="AO33" s="49">
        <v>-13633</v>
      </c>
      <c r="AP33" s="49">
        <v>-21937</v>
      </c>
      <c r="AQ33" s="49">
        <v>-24347</v>
      </c>
      <c r="AR33" s="49">
        <v>-30036</v>
      </c>
      <c r="AS33" s="49">
        <v>-20518</v>
      </c>
      <c r="AT33" s="49">
        <v>-26392</v>
      </c>
      <c r="AU33" s="49">
        <v>-50848</v>
      </c>
      <c r="AV33" s="49">
        <v>-15211</v>
      </c>
      <c r="AW33" s="106">
        <f t="shared" si="0"/>
        <v>-379303</v>
      </c>
      <c r="AX33" s="111" t="s">
        <v>88</v>
      </c>
      <c r="AY33" s="112">
        <v>-965084</v>
      </c>
    </row>
    <row r="34" spans="2:51" x14ac:dyDescent="0.25">
      <c r="B34" s="42" t="s">
        <v>91</v>
      </c>
      <c r="C34" s="49">
        <f>EXPORTACIONES!C34-'IMPORTACIONES '!C34</f>
        <v>-10117</v>
      </c>
      <c r="D34" s="49">
        <f>EXPORTACIONES!D34-'IMPORTACIONES '!D34</f>
        <v>-12151</v>
      </c>
      <c r="E34" s="49">
        <f>EXPORTACIONES!E34-'IMPORTACIONES '!E34</f>
        <v>-12765</v>
      </c>
      <c r="F34" s="49">
        <f>EXPORTACIONES!F34-'IMPORTACIONES '!F34</f>
        <v>-13988</v>
      </c>
      <c r="G34" s="49">
        <f>EXPORTACIONES!G34-'IMPORTACIONES '!G34</f>
        <v>-8960</v>
      </c>
      <c r="H34" s="49">
        <f>EXPORTACIONES!H34-'IMPORTACIONES '!H34</f>
        <v>-10366</v>
      </c>
      <c r="I34" s="49">
        <f>EXPORTACIONES!I34-'IMPORTACIONES '!I34</f>
        <v>-10013</v>
      </c>
      <c r="J34" s="49">
        <f>EXPORTACIONES!J34-'IMPORTACIONES '!J34</f>
        <v>-13289</v>
      </c>
      <c r="K34" s="49">
        <f>EXPORTACIONES!K34-'IMPORTACIONES '!K34</f>
        <v>-8751</v>
      </c>
      <c r="L34" s="49">
        <f>EXPORTACIONES!L34-'IMPORTACIONES '!L34</f>
        <v>-10911</v>
      </c>
      <c r="M34" s="49">
        <f>EXPORTACIONES!M34-'IMPORTACIONES '!M34</f>
        <v>-14436</v>
      </c>
      <c r="N34" s="49">
        <f>EXPORTACIONES!N34-'IMPORTACIONES '!N34</f>
        <v>-12284</v>
      </c>
      <c r="O34" s="49">
        <f>EXPORTACIONES!O34-'IMPORTACIONES '!O34</f>
        <v>-14413</v>
      </c>
      <c r="P34" s="49">
        <f>EXPORTACIONES!P34-'IMPORTACIONES '!P34</f>
        <v>-23937</v>
      </c>
      <c r="Q34" s="49">
        <f>EXPORTACIONES!Q34-'IMPORTACIONES '!Q34</f>
        <v>-13633</v>
      </c>
      <c r="R34" s="49">
        <f>EXPORTACIONES!R34-'IMPORTACIONES '!R34</f>
        <v>-21937</v>
      </c>
      <c r="S34" s="49">
        <f>EXPORTACIONES!S34-'IMPORTACIONES '!S34</f>
        <v>-24347</v>
      </c>
      <c r="T34" s="49">
        <f>EXPORTACIONES!T34-'IMPORTACIONES '!T34</f>
        <v>-30036</v>
      </c>
      <c r="U34" s="49">
        <f>EXPORTACIONES!U34-'IMPORTACIONES '!U34</f>
        <v>-20518</v>
      </c>
      <c r="V34" s="49">
        <f>EXPORTACIONES!V34-'IMPORTACIONES '!V34</f>
        <v>-26392</v>
      </c>
      <c r="W34" s="49">
        <f>EXPORTACIONES!W34-'IMPORTACIONES '!W34</f>
        <v>-50848</v>
      </c>
      <c r="X34" s="49">
        <f>EXPORTACIONES!X34-'IMPORTACIONES '!X34</f>
        <v>-15211</v>
      </c>
      <c r="Z34" s="41" t="s">
        <v>188</v>
      </c>
      <c r="AA34" s="50">
        <v>0</v>
      </c>
      <c r="AB34" s="50">
        <v>0</v>
      </c>
      <c r="AC34" s="50">
        <v>0</v>
      </c>
      <c r="AD34" s="50">
        <v>0</v>
      </c>
      <c r="AE34" s="50">
        <v>0</v>
      </c>
      <c r="AF34" s="50">
        <v>0</v>
      </c>
      <c r="AG34" s="50">
        <v>0</v>
      </c>
      <c r="AH34" s="50">
        <v>0</v>
      </c>
      <c r="AI34" s="50">
        <v>0</v>
      </c>
      <c r="AJ34" s="50">
        <v>-17</v>
      </c>
      <c r="AK34" s="50">
        <v>-31</v>
      </c>
      <c r="AL34" s="50">
        <v>-74</v>
      </c>
      <c r="AM34" s="50">
        <v>-133</v>
      </c>
      <c r="AN34" s="50">
        <v>-35</v>
      </c>
      <c r="AO34" s="50">
        <v>-30</v>
      </c>
      <c r="AP34" s="50">
        <v>-127</v>
      </c>
      <c r="AQ34" s="50">
        <v>-99</v>
      </c>
      <c r="AR34" s="50">
        <v>-229</v>
      </c>
      <c r="AS34" s="50">
        <v>-475</v>
      </c>
      <c r="AT34" s="50">
        <v>-438</v>
      </c>
      <c r="AU34" s="50">
        <v>-312</v>
      </c>
      <c r="AV34" s="50" t="e">
        <v>#VALUE!</v>
      </c>
      <c r="AW34" s="106" t="e">
        <f t="shared" si="0"/>
        <v>#VALUE!</v>
      </c>
      <c r="AX34" s="111" t="s">
        <v>76</v>
      </c>
      <c r="AY34" s="112">
        <v>-872216.21200000006</v>
      </c>
    </row>
    <row r="35" spans="2:51" x14ac:dyDescent="0.25">
      <c r="B35" s="41" t="s">
        <v>188</v>
      </c>
      <c r="C35" s="50">
        <f>EXPORTACIONES!C35-'IMPORTACIONES '!C35</f>
        <v>0</v>
      </c>
      <c r="D35" s="50">
        <f>EXPORTACIONES!D35-'IMPORTACIONES '!D35</f>
        <v>0</v>
      </c>
      <c r="E35" s="50">
        <f>EXPORTACIONES!E35-'IMPORTACIONES '!E35</f>
        <v>0</v>
      </c>
      <c r="F35" s="50">
        <f>EXPORTACIONES!F35-'IMPORTACIONES '!F35</f>
        <v>0</v>
      </c>
      <c r="G35" s="50">
        <f>EXPORTACIONES!G35-'IMPORTACIONES '!G35</f>
        <v>0</v>
      </c>
      <c r="H35" s="50">
        <f>EXPORTACIONES!H35-'IMPORTACIONES '!H35</f>
        <v>0</v>
      </c>
      <c r="I35" s="50">
        <f>EXPORTACIONES!I35-'IMPORTACIONES '!I35</f>
        <v>0</v>
      </c>
      <c r="J35" s="50">
        <f>EXPORTACIONES!J35-'IMPORTACIONES '!J35</f>
        <v>0</v>
      </c>
      <c r="K35" s="50">
        <f>EXPORTACIONES!K35-'IMPORTACIONES '!K35</f>
        <v>0</v>
      </c>
      <c r="L35" s="50">
        <f>EXPORTACIONES!L35-'IMPORTACIONES '!L35</f>
        <v>-17</v>
      </c>
      <c r="M35" s="50">
        <f>EXPORTACIONES!M35-'IMPORTACIONES '!M35</f>
        <v>-31</v>
      </c>
      <c r="N35" s="50">
        <f>EXPORTACIONES!N35-'IMPORTACIONES '!N35</f>
        <v>-74</v>
      </c>
      <c r="O35" s="50">
        <f>EXPORTACIONES!O35-'IMPORTACIONES '!O35</f>
        <v>-133</v>
      </c>
      <c r="P35" s="50">
        <f>EXPORTACIONES!P35-'IMPORTACIONES '!P35</f>
        <v>-35</v>
      </c>
      <c r="Q35" s="50">
        <f>EXPORTACIONES!Q35-'IMPORTACIONES '!Q35</f>
        <v>-30</v>
      </c>
      <c r="R35" s="50">
        <f>EXPORTACIONES!R35-'IMPORTACIONES '!R35</f>
        <v>-127</v>
      </c>
      <c r="S35" s="50">
        <f>EXPORTACIONES!S35-'IMPORTACIONES '!S35</f>
        <v>-99</v>
      </c>
      <c r="T35" s="50">
        <f>EXPORTACIONES!T35-'IMPORTACIONES '!T35</f>
        <v>-229</v>
      </c>
      <c r="U35" s="50">
        <f>EXPORTACIONES!U35-'IMPORTACIONES '!U35</f>
        <v>-475</v>
      </c>
      <c r="V35" s="50">
        <f>EXPORTACIONES!V35-'IMPORTACIONES '!V35</f>
        <v>-438</v>
      </c>
      <c r="W35" s="50">
        <f>EXPORTACIONES!W35-'IMPORTACIONES '!W35</f>
        <v>-312</v>
      </c>
      <c r="X35" s="50">
        <f>EXPORTACIONES!X35-'IMPORTACIONES '!X35</f>
        <v>-134</v>
      </c>
      <c r="Z35" s="42" t="s">
        <v>180</v>
      </c>
      <c r="AA35" s="51">
        <v>-959</v>
      </c>
      <c r="AB35" s="49">
        <v>-450</v>
      </c>
      <c r="AC35" s="49">
        <v>-632</v>
      </c>
      <c r="AD35" s="49">
        <v>-570</v>
      </c>
      <c r="AE35" s="49">
        <v>-323</v>
      </c>
      <c r="AF35" s="49">
        <v>-28</v>
      </c>
      <c r="AG35" s="49">
        <v>-498</v>
      </c>
      <c r="AH35" s="49">
        <v>-180</v>
      </c>
      <c r="AI35" s="49">
        <v>-130</v>
      </c>
      <c r="AJ35" s="49">
        <v>-7</v>
      </c>
      <c r="AK35" s="49">
        <v>-200</v>
      </c>
      <c r="AL35" s="49">
        <v>-78</v>
      </c>
      <c r="AM35" s="49">
        <v>-214</v>
      </c>
      <c r="AN35" s="49">
        <v>-291</v>
      </c>
      <c r="AO35" s="49">
        <v>-284</v>
      </c>
      <c r="AP35" s="49">
        <v>-629</v>
      </c>
      <c r="AQ35" s="49">
        <v>-491</v>
      </c>
      <c r="AR35" s="49">
        <v>-613</v>
      </c>
      <c r="AS35" s="49">
        <v>-642</v>
      </c>
      <c r="AT35" s="49">
        <v>-927</v>
      </c>
      <c r="AU35" s="49">
        <v>-1176</v>
      </c>
      <c r="AV35" s="49">
        <v>-1292</v>
      </c>
      <c r="AW35" s="106">
        <f t="shared" si="0"/>
        <v>-10614</v>
      </c>
      <c r="AX35" s="111" t="s">
        <v>49</v>
      </c>
      <c r="AY35" s="112">
        <v>-833927</v>
      </c>
    </row>
    <row r="36" spans="2:51" x14ac:dyDescent="0.25">
      <c r="B36" s="42" t="s">
        <v>180</v>
      </c>
      <c r="C36" s="51">
        <f>EXPORTACIONES!C36-'IMPORTACIONES '!C36</f>
        <v>-959</v>
      </c>
      <c r="D36" s="49">
        <f>EXPORTACIONES!D36-'IMPORTACIONES '!D36</f>
        <v>-450</v>
      </c>
      <c r="E36" s="49">
        <f>EXPORTACIONES!E36-'IMPORTACIONES '!E36</f>
        <v>-632</v>
      </c>
      <c r="F36" s="49">
        <f>EXPORTACIONES!F36-'IMPORTACIONES '!F36</f>
        <v>-570</v>
      </c>
      <c r="G36" s="49">
        <f>EXPORTACIONES!G36-'IMPORTACIONES '!G36</f>
        <v>-323</v>
      </c>
      <c r="H36" s="49">
        <f>EXPORTACIONES!H36-'IMPORTACIONES '!H36</f>
        <v>-28</v>
      </c>
      <c r="I36" s="49">
        <f>EXPORTACIONES!I36-'IMPORTACIONES '!I36</f>
        <v>-498</v>
      </c>
      <c r="J36" s="49">
        <f>EXPORTACIONES!J36-'IMPORTACIONES '!J36</f>
        <v>-180</v>
      </c>
      <c r="K36" s="49">
        <f>EXPORTACIONES!K36-'IMPORTACIONES '!K36</f>
        <v>-130</v>
      </c>
      <c r="L36" s="49">
        <f>EXPORTACIONES!L36-'IMPORTACIONES '!L36</f>
        <v>-7</v>
      </c>
      <c r="M36" s="49">
        <f>EXPORTACIONES!M36-'IMPORTACIONES '!M36</f>
        <v>-200</v>
      </c>
      <c r="N36" s="49">
        <f>EXPORTACIONES!N36-'IMPORTACIONES '!N36</f>
        <v>-78</v>
      </c>
      <c r="O36" s="49">
        <f>EXPORTACIONES!O36-'IMPORTACIONES '!O36</f>
        <v>-214</v>
      </c>
      <c r="P36" s="49">
        <f>EXPORTACIONES!P36-'IMPORTACIONES '!P36</f>
        <v>-291</v>
      </c>
      <c r="Q36" s="49">
        <f>EXPORTACIONES!Q36-'IMPORTACIONES '!Q36</f>
        <v>-284</v>
      </c>
      <c r="R36" s="49">
        <f>EXPORTACIONES!R36-'IMPORTACIONES '!R36</f>
        <v>-629</v>
      </c>
      <c r="S36" s="49">
        <f>EXPORTACIONES!S36-'IMPORTACIONES '!S36</f>
        <v>-491</v>
      </c>
      <c r="T36" s="49">
        <f>EXPORTACIONES!T36-'IMPORTACIONES '!T36</f>
        <v>-613</v>
      </c>
      <c r="U36" s="49">
        <f>EXPORTACIONES!U36-'IMPORTACIONES '!U36</f>
        <v>-642</v>
      </c>
      <c r="V36" s="49">
        <f>EXPORTACIONES!V36-'IMPORTACIONES '!V36</f>
        <v>-927</v>
      </c>
      <c r="W36" s="49">
        <f>EXPORTACIONES!W36-'IMPORTACIONES '!W36</f>
        <v>-1176</v>
      </c>
      <c r="X36" s="49">
        <f>EXPORTACIONES!X36-'IMPORTACIONES '!X36</f>
        <v>-1292</v>
      </c>
      <c r="Z36" s="41" t="s">
        <v>31</v>
      </c>
      <c r="AA36" s="50">
        <v>0</v>
      </c>
      <c r="AB36" s="50">
        <v>0</v>
      </c>
      <c r="AC36" s="50">
        <v>0</v>
      </c>
      <c r="AD36" s="50">
        <v>0</v>
      </c>
      <c r="AE36" s="50">
        <v>-3</v>
      </c>
      <c r="AF36" s="50">
        <v>17</v>
      </c>
      <c r="AG36" s="50">
        <v>0</v>
      </c>
      <c r="AH36" s="50">
        <v>0</v>
      </c>
      <c r="AI36" s="50">
        <v>14</v>
      </c>
      <c r="AJ36" s="50">
        <v>0</v>
      </c>
      <c r="AK36" s="50">
        <v>19</v>
      </c>
      <c r="AL36" s="50">
        <v>115</v>
      </c>
      <c r="AM36" s="50">
        <v>62</v>
      </c>
      <c r="AN36" s="50">
        <v>144</v>
      </c>
      <c r="AO36" s="50">
        <v>0</v>
      </c>
      <c r="AP36" s="50">
        <v>-9</v>
      </c>
      <c r="AQ36" s="50">
        <v>-175</v>
      </c>
      <c r="AR36" s="50">
        <v>-22</v>
      </c>
      <c r="AS36" s="50">
        <v>-12</v>
      </c>
      <c r="AT36" s="50">
        <v>-26</v>
      </c>
      <c r="AU36" s="50">
        <v>-10</v>
      </c>
      <c r="AV36" s="50">
        <v>-5</v>
      </c>
      <c r="AW36" s="106">
        <f t="shared" si="0"/>
        <v>109</v>
      </c>
      <c r="AX36" s="111" t="s">
        <v>182</v>
      </c>
      <c r="AY36" s="112">
        <v>-726430</v>
      </c>
    </row>
    <row r="37" spans="2:51" x14ac:dyDescent="0.25">
      <c r="B37" s="41" t="s">
        <v>31</v>
      </c>
      <c r="C37" s="50">
        <f>EXPORTACIONES!C37-'IMPORTACIONES '!C37</f>
        <v>0</v>
      </c>
      <c r="D37" s="50">
        <f>EXPORTACIONES!D37-'IMPORTACIONES '!D37</f>
        <v>0</v>
      </c>
      <c r="E37" s="50">
        <f>EXPORTACIONES!E37-'IMPORTACIONES '!E37</f>
        <v>0</v>
      </c>
      <c r="F37" s="50">
        <f>EXPORTACIONES!F37-'IMPORTACIONES '!F37</f>
        <v>0</v>
      </c>
      <c r="G37" s="50">
        <f>EXPORTACIONES!G37-'IMPORTACIONES '!G37</f>
        <v>-3</v>
      </c>
      <c r="H37" s="50">
        <f>EXPORTACIONES!H37-'IMPORTACIONES '!H37</f>
        <v>17</v>
      </c>
      <c r="I37" s="50">
        <f>EXPORTACIONES!I37-'IMPORTACIONES '!I37</f>
        <v>0</v>
      </c>
      <c r="J37" s="50">
        <f>EXPORTACIONES!J37-'IMPORTACIONES '!J37</f>
        <v>0</v>
      </c>
      <c r="K37" s="50">
        <f>EXPORTACIONES!K37-'IMPORTACIONES '!K37</f>
        <v>14</v>
      </c>
      <c r="L37" s="50">
        <f>EXPORTACIONES!L37-'IMPORTACIONES '!L37</f>
        <v>0</v>
      </c>
      <c r="M37" s="50">
        <f>EXPORTACIONES!M37-'IMPORTACIONES '!M37</f>
        <v>19</v>
      </c>
      <c r="N37" s="50">
        <f>EXPORTACIONES!N37-'IMPORTACIONES '!N37</f>
        <v>115</v>
      </c>
      <c r="O37" s="50">
        <f>EXPORTACIONES!O37-'IMPORTACIONES '!O37</f>
        <v>62</v>
      </c>
      <c r="P37" s="50">
        <f>EXPORTACIONES!P37-'IMPORTACIONES '!P37</f>
        <v>144</v>
      </c>
      <c r="Q37" s="50">
        <f>EXPORTACIONES!Q37-'IMPORTACIONES '!Q37</f>
        <v>0</v>
      </c>
      <c r="R37" s="50">
        <f>EXPORTACIONES!R37-'IMPORTACIONES '!R37</f>
        <v>-9</v>
      </c>
      <c r="S37" s="50">
        <f>EXPORTACIONES!S37-'IMPORTACIONES '!S37</f>
        <v>-175</v>
      </c>
      <c r="T37" s="50">
        <f>EXPORTACIONES!T37-'IMPORTACIONES '!T37</f>
        <v>-22</v>
      </c>
      <c r="U37" s="50">
        <f>EXPORTACIONES!U37-'IMPORTACIONES '!U37</f>
        <v>-12</v>
      </c>
      <c r="V37" s="50">
        <f>EXPORTACIONES!V37-'IMPORTACIONES '!V37</f>
        <v>-26</v>
      </c>
      <c r="W37" s="50">
        <f>EXPORTACIONES!W37-'IMPORTACIONES '!W37</f>
        <v>-10</v>
      </c>
      <c r="X37" s="50">
        <f>EXPORTACIONES!X37-'IMPORTACIONES '!X37</f>
        <v>-5</v>
      </c>
      <c r="Z37" s="42" t="s">
        <v>143</v>
      </c>
      <c r="AA37" s="49">
        <v>-20383</v>
      </c>
      <c r="AB37" s="49">
        <v>-15608</v>
      </c>
      <c r="AC37" s="49">
        <v>-12708</v>
      </c>
      <c r="AD37" s="49">
        <v>-26561</v>
      </c>
      <c r="AE37" s="49">
        <v>-22795</v>
      </c>
      <c r="AF37" s="49">
        <v>-21141</v>
      </c>
      <c r="AG37" s="49">
        <v>-17817</v>
      </c>
      <c r="AH37" s="49">
        <v>-18423</v>
      </c>
      <c r="AI37" s="49">
        <v>-23092</v>
      </c>
      <c r="AJ37" s="49">
        <v>-28656</v>
      </c>
      <c r="AK37" s="49">
        <v>-27650</v>
      </c>
      <c r="AL37" s="49">
        <v>-31347</v>
      </c>
      <c r="AM37" s="49">
        <v>-21177</v>
      </c>
      <c r="AN37" s="49">
        <v>-21874</v>
      </c>
      <c r="AO37" s="49">
        <v>-22005</v>
      </c>
      <c r="AP37" s="49">
        <v>-27902</v>
      </c>
      <c r="AQ37" s="49">
        <v>-31023</v>
      </c>
      <c r="AR37" s="49">
        <v>-38853</v>
      </c>
      <c r="AS37" s="49">
        <v>-38628</v>
      </c>
      <c r="AT37" s="49">
        <v>-33924</v>
      </c>
      <c r="AU37" s="49">
        <v>-41094</v>
      </c>
      <c r="AV37" s="49">
        <v>-26479</v>
      </c>
      <c r="AW37" s="106">
        <f t="shared" si="0"/>
        <v>-569140</v>
      </c>
      <c r="AX37" s="111" t="s">
        <v>84</v>
      </c>
      <c r="AY37" s="112">
        <v>-569276</v>
      </c>
    </row>
    <row r="38" spans="2:51" x14ac:dyDescent="0.25">
      <c r="B38" s="42" t="s">
        <v>143</v>
      </c>
      <c r="C38" s="49">
        <f>EXPORTACIONES!C38-'IMPORTACIONES '!C38</f>
        <v>-20383</v>
      </c>
      <c r="D38" s="49">
        <f>EXPORTACIONES!D38-'IMPORTACIONES '!D38</f>
        <v>-15608</v>
      </c>
      <c r="E38" s="49">
        <f>EXPORTACIONES!E38-'IMPORTACIONES '!E38</f>
        <v>-12708</v>
      </c>
      <c r="F38" s="49">
        <f>EXPORTACIONES!F38-'IMPORTACIONES '!F38</f>
        <v>-26561</v>
      </c>
      <c r="G38" s="49">
        <f>EXPORTACIONES!G38-'IMPORTACIONES '!G38</f>
        <v>-22795</v>
      </c>
      <c r="H38" s="49">
        <f>EXPORTACIONES!H38-'IMPORTACIONES '!H38</f>
        <v>-21141</v>
      </c>
      <c r="I38" s="49">
        <f>EXPORTACIONES!I38-'IMPORTACIONES '!I38</f>
        <v>-17817</v>
      </c>
      <c r="J38" s="49">
        <f>EXPORTACIONES!J38-'IMPORTACIONES '!J38</f>
        <v>-18423</v>
      </c>
      <c r="K38" s="49">
        <f>EXPORTACIONES!K38-'IMPORTACIONES '!K38</f>
        <v>-23092</v>
      </c>
      <c r="L38" s="49">
        <f>EXPORTACIONES!L38-'IMPORTACIONES '!L38</f>
        <v>-28656</v>
      </c>
      <c r="M38" s="49">
        <f>EXPORTACIONES!M38-'IMPORTACIONES '!M38</f>
        <v>-27650</v>
      </c>
      <c r="N38" s="49">
        <f>EXPORTACIONES!N38-'IMPORTACIONES '!N38</f>
        <v>-31347</v>
      </c>
      <c r="O38" s="49">
        <f>EXPORTACIONES!O38-'IMPORTACIONES '!O38</f>
        <v>-21177</v>
      </c>
      <c r="P38" s="49">
        <f>EXPORTACIONES!P38-'IMPORTACIONES '!P38</f>
        <v>-21874</v>
      </c>
      <c r="Q38" s="49">
        <f>EXPORTACIONES!Q38-'IMPORTACIONES '!Q38</f>
        <v>-22005</v>
      </c>
      <c r="R38" s="49">
        <f>EXPORTACIONES!R38-'IMPORTACIONES '!R38</f>
        <v>-27902</v>
      </c>
      <c r="S38" s="49">
        <f>EXPORTACIONES!S38-'IMPORTACIONES '!S38</f>
        <v>-31023</v>
      </c>
      <c r="T38" s="49">
        <f>EXPORTACIONES!T38-'IMPORTACIONES '!T38</f>
        <v>-38853</v>
      </c>
      <c r="U38" s="49">
        <f>EXPORTACIONES!U38-'IMPORTACIONES '!U38</f>
        <v>-38628</v>
      </c>
      <c r="V38" s="49">
        <f>EXPORTACIONES!V38-'IMPORTACIONES '!V38</f>
        <v>-33924</v>
      </c>
      <c r="W38" s="49">
        <f>EXPORTACIONES!W38-'IMPORTACIONES '!W38</f>
        <v>-41094</v>
      </c>
      <c r="X38" s="49">
        <f>EXPORTACIONES!X38-'IMPORTACIONES '!X38</f>
        <v>-26479</v>
      </c>
      <c r="Z38" s="41" t="s">
        <v>6</v>
      </c>
      <c r="AA38" s="50">
        <v>-211</v>
      </c>
      <c r="AB38" s="50">
        <v>-70</v>
      </c>
      <c r="AC38" s="50">
        <v>293</v>
      </c>
      <c r="AD38" s="50">
        <v>-22</v>
      </c>
      <c r="AE38" s="50">
        <v>-15</v>
      </c>
      <c r="AF38" s="50">
        <v>-8</v>
      </c>
      <c r="AG38" s="50">
        <v>95</v>
      </c>
      <c r="AH38" s="50">
        <v>501</v>
      </c>
      <c r="AI38" s="50">
        <v>-14</v>
      </c>
      <c r="AJ38" s="50">
        <v>36</v>
      </c>
      <c r="AK38" s="50">
        <v>11</v>
      </c>
      <c r="AL38" s="50">
        <v>592</v>
      </c>
      <c r="AM38" s="50">
        <v>126</v>
      </c>
      <c r="AN38" s="50">
        <v>218</v>
      </c>
      <c r="AO38" s="50">
        <v>-23</v>
      </c>
      <c r="AP38" s="50">
        <v>-11</v>
      </c>
      <c r="AQ38" s="50">
        <v>-13</v>
      </c>
      <c r="AR38" s="50">
        <v>-65</v>
      </c>
      <c r="AS38" s="50">
        <v>-50</v>
      </c>
      <c r="AT38" s="50">
        <v>2018</v>
      </c>
      <c r="AU38" s="50">
        <v>-38</v>
      </c>
      <c r="AV38" s="50">
        <v>-16</v>
      </c>
      <c r="AW38" s="106">
        <f t="shared" si="0"/>
        <v>3334</v>
      </c>
      <c r="AX38" s="111" t="s">
        <v>143</v>
      </c>
      <c r="AY38" s="112">
        <v>-569140</v>
      </c>
    </row>
    <row r="39" spans="2:51" x14ac:dyDescent="0.25">
      <c r="B39" s="41" t="s">
        <v>6</v>
      </c>
      <c r="C39" s="50">
        <f>EXPORTACIONES!C39-'IMPORTACIONES '!C39</f>
        <v>-211</v>
      </c>
      <c r="D39" s="50">
        <f>EXPORTACIONES!D39-'IMPORTACIONES '!D39</f>
        <v>-70</v>
      </c>
      <c r="E39" s="50">
        <f>EXPORTACIONES!E39-'IMPORTACIONES '!E39</f>
        <v>293</v>
      </c>
      <c r="F39" s="50">
        <f>EXPORTACIONES!F39-'IMPORTACIONES '!F39</f>
        <v>-22</v>
      </c>
      <c r="G39" s="50">
        <f>EXPORTACIONES!G39-'IMPORTACIONES '!G39</f>
        <v>-15</v>
      </c>
      <c r="H39" s="50">
        <f>EXPORTACIONES!H39-'IMPORTACIONES '!H39</f>
        <v>-8</v>
      </c>
      <c r="I39" s="50">
        <f>EXPORTACIONES!I39-'IMPORTACIONES '!I39</f>
        <v>95</v>
      </c>
      <c r="J39" s="50">
        <f>EXPORTACIONES!J39-'IMPORTACIONES '!J39</f>
        <v>501</v>
      </c>
      <c r="K39" s="50">
        <f>EXPORTACIONES!K39-'IMPORTACIONES '!K39</f>
        <v>-14</v>
      </c>
      <c r="L39" s="50">
        <f>EXPORTACIONES!L39-'IMPORTACIONES '!L39</f>
        <v>36</v>
      </c>
      <c r="M39" s="50">
        <f>EXPORTACIONES!M39-'IMPORTACIONES '!M39</f>
        <v>11</v>
      </c>
      <c r="N39" s="50">
        <f>EXPORTACIONES!N39-'IMPORTACIONES '!N39</f>
        <v>592</v>
      </c>
      <c r="O39" s="50">
        <f>EXPORTACIONES!O39-'IMPORTACIONES '!O39</f>
        <v>126</v>
      </c>
      <c r="P39" s="50">
        <f>EXPORTACIONES!P39-'IMPORTACIONES '!P39</f>
        <v>218</v>
      </c>
      <c r="Q39" s="50">
        <f>EXPORTACIONES!Q39-'IMPORTACIONES '!Q39</f>
        <v>-23</v>
      </c>
      <c r="R39" s="50">
        <f>EXPORTACIONES!R39-'IMPORTACIONES '!R39</f>
        <v>-11</v>
      </c>
      <c r="S39" s="50">
        <f>EXPORTACIONES!S39-'IMPORTACIONES '!S39</f>
        <v>-13</v>
      </c>
      <c r="T39" s="50">
        <f>EXPORTACIONES!T39-'IMPORTACIONES '!T39</f>
        <v>-65</v>
      </c>
      <c r="U39" s="50">
        <f>EXPORTACIONES!U39-'IMPORTACIONES '!U39</f>
        <v>-50</v>
      </c>
      <c r="V39" s="50">
        <f>EXPORTACIONES!V39-'IMPORTACIONES '!V39</f>
        <v>2018</v>
      </c>
      <c r="W39" s="50">
        <f>EXPORTACIONES!W39-'IMPORTACIONES '!W39</f>
        <v>-38</v>
      </c>
      <c r="X39" s="50">
        <f>EXPORTACIONES!X39-'IMPORTACIONES '!X39</f>
        <v>-16</v>
      </c>
      <c r="Z39" s="40" t="s">
        <v>24</v>
      </c>
      <c r="AA39" s="49">
        <v>1131</v>
      </c>
      <c r="AB39" s="49">
        <v>1245</v>
      </c>
      <c r="AC39" s="49">
        <v>986</v>
      </c>
      <c r="AD39" s="49">
        <v>893</v>
      </c>
      <c r="AE39" s="49">
        <v>965</v>
      </c>
      <c r="AF39" s="49">
        <v>754</v>
      </c>
      <c r="AG39" s="49">
        <v>713</v>
      </c>
      <c r="AH39" s="49">
        <v>690</v>
      </c>
      <c r="AI39" s="49">
        <v>922</v>
      </c>
      <c r="AJ39" s="49">
        <v>1344</v>
      </c>
      <c r="AK39" s="49">
        <v>1259</v>
      </c>
      <c r="AL39" s="49">
        <v>1616</v>
      </c>
      <c r="AM39" s="49">
        <v>1970</v>
      </c>
      <c r="AN39" s="49">
        <v>1787</v>
      </c>
      <c r="AO39" s="49">
        <v>2072</v>
      </c>
      <c r="AP39" s="49">
        <v>2328</v>
      </c>
      <c r="AQ39" s="49">
        <v>2255</v>
      </c>
      <c r="AR39" s="49">
        <v>1785</v>
      </c>
      <c r="AS39" s="49">
        <v>1803</v>
      </c>
      <c r="AT39" s="49">
        <v>1874</v>
      </c>
      <c r="AU39" s="49">
        <v>1407</v>
      </c>
      <c r="AV39" s="49">
        <v>1460</v>
      </c>
      <c r="AW39" s="106">
        <f t="shared" si="0"/>
        <v>31259</v>
      </c>
      <c r="AX39" s="111" t="s">
        <v>185</v>
      </c>
      <c r="AY39" s="112">
        <v>-540203</v>
      </c>
    </row>
    <row r="40" spans="2:51" x14ac:dyDescent="0.25">
      <c r="B40" s="40" t="s">
        <v>24</v>
      </c>
      <c r="C40" s="49">
        <f>EXPORTACIONES!C40-'IMPORTACIONES '!C40</f>
        <v>1131</v>
      </c>
      <c r="D40" s="49">
        <f>EXPORTACIONES!D40-'IMPORTACIONES '!D40</f>
        <v>1245</v>
      </c>
      <c r="E40" s="49">
        <f>EXPORTACIONES!E40-'IMPORTACIONES '!E40</f>
        <v>986</v>
      </c>
      <c r="F40" s="49">
        <f>EXPORTACIONES!F40-'IMPORTACIONES '!F40</f>
        <v>893</v>
      </c>
      <c r="G40" s="49">
        <f>EXPORTACIONES!G40-'IMPORTACIONES '!G40</f>
        <v>965</v>
      </c>
      <c r="H40" s="49">
        <f>EXPORTACIONES!H40-'IMPORTACIONES '!H40</f>
        <v>754</v>
      </c>
      <c r="I40" s="49">
        <f>EXPORTACIONES!I40-'IMPORTACIONES '!I40</f>
        <v>713</v>
      </c>
      <c r="J40" s="49">
        <f>EXPORTACIONES!J40-'IMPORTACIONES '!J40</f>
        <v>690</v>
      </c>
      <c r="K40" s="49">
        <f>EXPORTACIONES!K40-'IMPORTACIONES '!K40</f>
        <v>922</v>
      </c>
      <c r="L40" s="49">
        <f>EXPORTACIONES!L40-'IMPORTACIONES '!L40</f>
        <v>1344</v>
      </c>
      <c r="M40" s="49">
        <f>EXPORTACIONES!M40-'IMPORTACIONES '!M40</f>
        <v>1259</v>
      </c>
      <c r="N40" s="49">
        <f>EXPORTACIONES!N40-'IMPORTACIONES '!N40</f>
        <v>1616</v>
      </c>
      <c r="O40" s="49">
        <f>EXPORTACIONES!O40-'IMPORTACIONES '!O40</f>
        <v>1970</v>
      </c>
      <c r="P40" s="49">
        <f>EXPORTACIONES!P40-'IMPORTACIONES '!P40</f>
        <v>1787</v>
      </c>
      <c r="Q40" s="49">
        <f>EXPORTACIONES!Q40-'IMPORTACIONES '!Q40</f>
        <v>2072</v>
      </c>
      <c r="R40" s="49">
        <f>EXPORTACIONES!R40-'IMPORTACIONES '!R40</f>
        <v>2328</v>
      </c>
      <c r="S40" s="49">
        <f>EXPORTACIONES!S40-'IMPORTACIONES '!S40</f>
        <v>2255</v>
      </c>
      <c r="T40" s="49">
        <f>EXPORTACIONES!T40-'IMPORTACIONES '!T40</f>
        <v>1785</v>
      </c>
      <c r="U40" s="49">
        <f>EXPORTACIONES!U40-'IMPORTACIONES '!U40</f>
        <v>1803</v>
      </c>
      <c r="V40" s="49">
        <f>EXPORTACIONES!V40-'IMPORTACIONES '!V40</f>
        <v>1874</v>
      </c>
      <c r="W40" s="49">
        <f>EXPORTACIONES!W40-'IMPORTACIONES '!W40</f>
        <v>1407</v>
      </c>
      <c r="X40" s="49">
        <f>EXPORTACIONES!X40-'IMPORTACIONES '!X40</f>
        <v>1460</v>
      </c>
      <c r="Z40" s="41" t="s">
        <v>37</v>
      </c>
      <c r="AA40" s="50">
        <v>-4</v>
      </c>
      <c r="AB40" s="50">
        <v>31</v>
      </c>
      <c r="AC40" s="50">
        <v>0</v>
      </c>
      <c r="AD40" s="50">
        <v>2995</v>
      </c>
      <c r="AE40" s="50">
        <v>0</v>
      </c>
      <c r="AF40" s="50">
        <v>0</v>
      </c>
      <c r="AG40" s="50">
        <v>0</v>
      </c>
      <c r="AH40" s="50">
        <v>26</v>
      </c>
      <c r="AI40" s="50">
        <v>1226</v>
      </c>
      <c r="AJ40" s="50">
        <v>11784</v>
      </c>
      <c r="AK40" s="50">
        <v>11067</v>
      </c>
      <c r="AL40" s="50">
        <v>3597</v>
      </c>
      <c r="AM40" s="50">
        <v>59112</v>
      </c>
      <c r="AN40" s="50">
        <v>133574</v>
      </c>
      <c r="AO40" s="50">
        <v>38187</v>
      </c>
      <c r="AP40" s="50">
        <v>2720</v>
      </c>
      <c r="AQ40" s="50">
        <v>22957</v>
      </c>
      <c r="AR40" s="50">
        <v>3144</v>
      </c>
      <c r="AS40" s="50">
        <v>1915</v>
      </c>
      <c r="AT40" s="50">
        <v>7620</v>
      </c>
      <c r="AU40" s="50">
        <v>15037</v>
      </c>
      <c r="AV40" s="50">
        <v>16525</v>
      </c>
      <c r="AW40" s="106">
        <f t="shared" si="0"/>
        <v>331513</v>
      </c>
      <c r="AX40" s="111" t="s">
        <v>90</v>
      </c>
      <c r="AY40" s="112">
        <v>-501622</v>
      </c>
    </row>
    <row r="41" spans="2:51" x14ac:dyDescent="0.25">
      <c r="B41" s="41" t="s">
        <v>37</v>
      </c>
      <c r="C41" s="50">
        <f>EXPORTACIONES!C41-'IMPORTACIONES '!C41</f>
        <v>-4</v>
      </c>
      <c r="D41" s="50">
        <f>EXPORTACIONES!D41-'IMPORTACIONES '!D41</f>
        <v>31</v>
      </c>
      <c r="E41" s="50">
        <f>EXPORTACIONES!E41-'IMPORTACIONES '!E41</f>
        <v>0</v>
      </c>
      <c r="F41" s="50">
        <f>EXPORTACIONES!F41-'IMPORTACIONES '!F41</f>
        <v>2995</v>
      </c>
      <c r="G41" s="50">
        <f>EXPORTACIONES!G41-'IMPORTACIONES '!G41</f>
        <v>0</v>
      </c>
      <c r="H41" s="50">
        <f>EXPORTACIONES!H41-'IMPORTACIONES '!H41</f>
        <v>0</v>
      </c>
      <c r="I41" s="50">
        <f>EXPORTACIONES!I41-'IMPORTACIONES '!I41</f>
        <v>0</v>
      </c>
      <c r="J41" s="50">
        <f>EXPORTACIONES!J41-'IMPORTACIONES '!J41</f>
        <v>26</v>
      </c>
      <c r="K41" s="50">
        <f>EXPORTACIONES!K41-'IMPORTACIONES '!K41</f>
        <v>1226</v>
      </c>
      <c r="L41" s="50">
        <f>EXPORTACIONES!L41-'IMPORTACIONES '!L41</f>
        <v>11784</v>
      </c>
      <c r="M41" s="50">
        <f>EXPORTACIONES!M41-'IMPORTACIONES '!M41</f>
        <v>11067</v>
      </c>
      <c r="N41" s="50">
        <f>EXPORTACIONES!N41-'IMPORTACIONES '!N41</f>
        <v>3597</v>
      </c>
      <c r="O41" s="50">
        <f>EXPORTACIONES!O41-'IMPORTACIONES '!O41</f>
        <v>59112</v>
      </c>
      <c r="P41" s="50">
        <f>EXPORTACIONES!P41-'IMPORTACIONES '!P41</f>
        <v>133574</v>
      </c>
      <c r="Q41" s="50">
        <f>EXPORTACIONES!Q41-'IMPORTACIONES '!Q41</f>
        <v>38187</v>
      </c>
      <c r="R41" s="50">
        <f>EXPORTACIONES!R41-'IMPORTACIONES '!R41</f>
        <v>2720</v>
      </c>
      <c r="S41" s="50">
        <f>EXPORTACIONES!S41-'IMPORTACIONES '!S41</f>
        <v>22957</v>
      </c>
      <c r="T41" s="50">
        <f>EXPORTACIONES!T41-'IMPORTACIONES '!T41</f>
        <v>3144</v>
      </c>
      <c r="U41" s="50">
        <f>EXPORTACIONES!U41-'IMPORTACIONES '!U41</f>
        <v>1915</v>
      </c>
      <c r="V41" s="50">
        <f>EXPORTACIONES!V41-'IMPORTACIONES '!V41</f>
        <v>7620</v>
      </c>
      <c r="W41" s="50">
        <f>EXPORTACIONES!W41-'IMPORTACIONES '!W41</f>
        <v>15037</v>
      </c>
      <c r="X41" s="50">
        <f>EXPORTACIONES!X41-'IMPORTACIONES '!X41</f>
        <v>16525</v>
      </c>
      <c r="Z41" s="40" t="s">
        <v>191</v>
      </c>
      <c r="AA41" s="49">
        <v>-8666</v>
      </c>
      <c r="AB41" s="49">
        <v>-6232</v>
      </c>
      <c r="AC41" s="49">
        <v>-4786</v>
      </c>
      <c r="AD41" s="49">
        <v>-2679</v>
      </c>
      <c r="AE41" s="49">
        <v>-762</v>
      </c>
      <c r="AF41" s="49">
        <v>-1108</v>
      </c>
      <c r="AG41" s="49">
        <v>-1986</v>
      </c>
      <c r="AH41" s="49">
        <v>-1920</v>
      </c>
      <c r="AI41" s="49">
        <v>-2149</v>
      </c>
      <c r="AJ41" s="49">
        <v>-2284</v>
      </c>
      <c r="AK41" s="49">
        <v>-1065</v>
      </c>
      <c r="AL41" s="49">
        <v>-1715</v>
      </c>
      <c r="AM41" s="49">
        <v>-862</v>
      </c>
      <c r="AN41" s="49">
        <v>-1963</v>
      </c>
      <c r="AO41" s="49">
        <v>-459</v>
      </c>
      <c r="AP41" s="49">
        <v>-3439</v>
      </c>
      <c r="AQ41" s="49">
        <v>-3671</v>
      </c>
      <c r="AR41" s="49">
        <v>-2586</v>
      </c>
      <c r="AS41" s="49">
        <v>-1816</v>
      </c>
      <c r="AT41" s="49">
        <v>-3839</v>
      </c>
      <c r="AU41" s="49">
        <v>-3591</v>
      </c>
      <c r="AV41" s="49">
        <v>-455</v>
      </c>
      <c r="AW41" s="106">
        <f t="shared" si="0"/>
        <v>-58033</v>
      </c>
      <c r="AX41" s="111" t="s">
        <v>100</v>
      </c>
      <c r="AY41" s="112">
        <v>-499388</v>
      </c>
    </row>
    <row r="42" spans="2:51" x14ac:dyDescent="0.25">
      <c r="B42" s="40" t="s">
        <v>191</v>
      </c>
      <c r="C42" s="49">
        <f>EXPORTACIONES!C42-'IMPORTACIONES '!C42</f>
        <v>-8666</v>
      </c>
      <c r="D42" s="49">
        <f>EXPORTACIONES!D42-'IMPORTACIONES '!D42</f>
        <v>-6232</v>
      </c>
      <c r="E42" s="49">
        <f>EXPORTACIONES!E42-'IMPORTACIONES '!E42</f>
        <v>-4786</v>
      </c>
      <c r="F42" s="49">
        <f>EXPORTACIONES!F42-'IMPORTACIONES '!F42</f>
        <v>-2679</v>
      </c>
      <c r="G42" s="49">
        <f>EXPORTACIONES!G42-'IMPORTACIONES '!G42</f>
        <v>-762</v>
      </c>
      <c r="H42" s="49">
        <f>EXPORTACIONES!H42-'IMPORTACIONES '!H42</f>
        <v>-1108</v>
      </c>
      <c r="I42" s="49">
        <f>EXPORTACIONES!I42-'IMPORTACIONES '!I42</f>
        <v>-1986</v>
      </c>
      <c r="J42" s="49">
        <f>EXPORTACIONES!J42-'IMPORTACIONES '!J42</f>
        <v>-1920</v>
      </c>
      <c r="K42" s="49">
        <f>EXPORTACIONES!K42-'IMPORTACIONES '!K42</f>
        <v>-2149</v>
      </c>
      <c r="L42" s="49">
        <f>EXPORTACIONES!L42-'IMPORTACIONES '!L42</f>
        <v>-2284</v>
      </c>
      <c r="M42" s="49">
        <f>EXPORTACIONES!M42-'IMPORTACIONES '!M42</f>
        <v>-1065</v>
      </c>
      <c r="N42" s="49">
        <f>EXPORTACIONES!N42-'IMPORTACIONES '!N42</f>
        <v>-1715</v>
      </c>
      <c r="O42" s="49">
        <f>EXPORTACIONES!O42-'IMPORTACIONES '!O42</f>
        <v>-862</v>
      </c>
      <c r="P42" s="49">
        <f>EXPORTACIONES!P42-'IMPORTACIONES '!P42</f>
        <v>-1963</v>
      </c>
      <c r="Q42" s="49">
        <f>EXPORTACIONES!Q42-'IMPORTACIONES '!Q42</f>
        <v>-459</v>
      </c>
      <c r="R42" s="49">
        <f>EXPORTACIONES!R42-'IMPORTACIONES '!R42</f>
        <v>-3439</v>
      </c>
      <c r="S42" s="49">
        <f>EXPORTACIONES!S42-'IMPORTACIONES '!S42</f>
        <v>-3671</v>
      </c>
      <c r="T42" s="49">
        <f>EXPORTACIONES!T42-'IMPORTACIONES '!T42</f>
        <v>-2586</v>
      </c>
      <c r="U42" s="49">
        <f>EXPORTACIONES!U42-'IMPORTACIONES '!U42</f>
        <v>-1816</v>
      </c>
      <c r="V42" s="49">
        <f>EXPORTACIONES!V42-'IMPORTACIONES '!V42</f>
        <v>-3839</v>
      </c>
      <c r="W42" s="49">
        <f>EXPORTACIONES!W42-'IMPORTACIONES '!W42</f>
        <v>-3591</v>
      </c>
      <c r="X42" s="49">
        <f>EXPORTACIONES!X42-'IMPORTACIONES '!X42</f>
        <v>-455</v>
      </c>
      <c r="Z42" s="41" t="s">
        <v>79</v>
      </c>
      <c r="AA42" s="50">
        <v>-31652</v>
      </c>
      <c r="AB42" s="50">
        <v>-37835</v>
      </c>
      <c r="AC42" s="50">
        <v>-5075</v>
      </c>
      <c r="AD42" s="50">
        <v>-2681</v>
      </c>
      <c r="AE42" s="50">
        <v>-2707</v>
      </c>
      <c r="AF42" s="50">
        <v>-1765</v>
      </c>
      <c r="AG42" s="50">
        <v>-1400</v>
      </c>
      <c r="AH42" s="50">
        <v>-1862</v>
      </c>
      <c r="AI42" s="50">
        <v>-6125</v>
      </c>
      <c r="AJ42" s="50">
        <v>-4359</v>
      </c>
      <c r="AK42" s="50">
        <v>-3784</v>
      </c>
      <c r="AL42" s="50">
        <v>-5171</v>
      </c>
      <c r="AM42" s="50">
        <v>-7083</v>
      </c>
      <c r="AN42" s="50">
        <v>-9627</v>
      </c>
      <c r="AO42" s="50">
        <v>-11489</v>
      </c>
      <c r="AP42" s="50">
        <v>-13628</v>
      </c>
      <c r="AQ42" s="50">
        <v>-8781</v>
      </c>
      <c r="AR42" s="50">
        <v>-9713</v>
      </c>
      <c r="AS42" s="50">
        <v>-10346</v>
      </c>
      <c r="AT42" s="50">
        <v>-12675</v>
      </c>
      <c r="AU42" s="50">
        <v>-10650</v>
      </c>
      <c r="AV42" s="50">
        <v>-6173</v>
      </c>
      <c r="AW42" s="106">
        <f t="shared" si="0"/>
        <v>-204581</v>
      </c>
      <c r="AX42" s="111" t="s">
        <v>45</v>
      </c>
      <c r="AY42" s="112">
        <v>-473168</v>
      </c>
    </row>
    <row r="43" spans="2:51" x14ac:dyDescent="0.25">
      <c r="B43" s="41" t="s">
        <v>79</v>
      </c>
      <c r="C43" s="50">
        <f>EXPORTACIONES!C43-'IMPORTACIONES '!C43</f>
        <v>-31652</v>
      </c>
      <c r="D43" s="50">
        <f>EXPORTACIONES!D43-'IMPORTACIONES '!D43</f>
        <v>-37835</v>
      </c>
      <c r="E43" s="50">
        <f>EXPORTACIONES!E43-'IMPORTACIONES '!E43</f>
        <v>-5075</v>
      </c>
      <c r="F43" s="50">
        <f>EXPORTACIONES!F43-'IMPORTACIONES '!F43</f>
        <v>-2681</v>
      </c>
      <c r="G43" s="50">
        <f>EXPORTACIONES!G43-'IMPORTACIONES '!G43</f>
        <v>-2707</v>
      </c>
      <c r="H43" s="50">
        <f>EXPORTACIONES!H43-'IMPORTACIONES '!H43</f>
        <v>-1765</v>
      </c>
      <c r="I43" s="50">
        <f>EXPORTACIONES!I43-'IMPORTACIONES '!I43</f>
        <v>-1400</v>
      </c>
      <c r="J43" s="50">
        <f>EXPORTACIONES!J43-'IMPORTACIONES '!J43</f>
        <v>-1862</v>
      </c>
      <c r="K43" s="50">
        <f>EXPORTACIONES!K43-'IMPORTACIONES '!K43</f>
        <v>-6125</v>
      </c>
      <c r="L43" s="50">
        <f>EXPORTACIONES!L43-'IMPORTACIONES '!L43</f>
        <v>-4359</v>
      </c>
      <c r="M43" s="50">
        <f>EXPORTACIONES!M43-'IMPORTACIONES '!M43</f>
        <v>-3784</v>
      </c>
      <c r="N43" s="50">
        <f>EXPORTACIONES!N43-'IMPORTACIONES '!N43</f>
        <v>-5171</v>
      </c>
      <c r="O43" s="50">
        <f>EXPORTACIONES!O43-'IMPORTACIONES '!O43</f>
        <v>-7083</v>
      </c>
      <c r="P43" s="50">
        <f>EXPORTACIONES!P43-'IMPORTACIONES '!P43</f>
        <v>-9627</v>
      </c>
      <c r="Q43" s="50">
        <f>EXPORTACIONES!Q43-'IMPORTACIONES '!Q43</f>
        <v>-11489</v>
      </c>
      <c r="R43" s="50">
        <f>EXPORTACIONES!R43-'IMPORTACIONES '!R43</f>
        <v>-13628</v>
      </c>
      <c r="S43" s="50">
        <f>EXPORTACIONES!S43-'IMPORTACIONES '!S43</f>
        <v>-8781</v>
      </c>
      <c r="T43" s="50">
        <f>EXPORTACIONES!T43-'IMPORTACIONES '!T43</f>
        <v>-9713</v>
      </c>
      <c r="U43" s="50">
        <f>EXPORTACIONES!U43-'IMPORTACIONES '!U43</f>
        <v>-10346</v>
      </c>
      <c r="V43" s="50">
        <f>EXPORTACIONES!V43-'IMPORTACIONES '!V43</f>
        <v>-12675</v>
      </c>
      <c r="W43" s="50">
        <f>EXPORTACIONES!W43-'IMPORTACIONES '!W43</f>
        <v>-10650</v>
      </c>
      <c r="X43" s="50">
        <f>EXPORTACIONES!X43-'IMPORTACIONES '!X43</f>
        <v>-6173</v>
      </c>
      <c r="Z43" s="42" t="s">
        <v>99</v>
      </c>
      <c r="AA43" s="49">
        <v>10961</v>
      </c>
      <c r="AB43" s="49">
        <v>9348</v>
      </c>
      <c r="AC43" s="49">
        <v>8295</v>
      </c>
      <c r="AD43" s="49">
        <v>5149</v>
      </c>
      <c r="AE43" s="49">
        <v>3613</v>
      </c>
      <c r="AF43" s="49">
        <v>4592</v>
      </c>
      <c r="AG43" s="49">
        <v>2832</v>
      </c>
      <c r="AH43" s="49">
        <v>1508</v>
      </c>
      <c r="AI43" s="49">
        <v>1196</v>
      </c>
      <c r="AJ43" s="49">
        <v>38</v>
      </c>
      <c r="AK43" s="49">
        <v>10</v>
      </c>
      <c r="AL43" s="49">
        <v>1023</v>
      </c>
      <c r="AM43" s="49">
        <v>902</v>
      </c>
      <c r="AN43" s="49">
        <v>189</v>
      </c>
      <c r="AO43" s="49">
        <v>-88</v>
      </c>
      <c r="AP43" s="49">
        <v>-21</v>
      </c>
      <c r="AQ43" s="49">
        <v>-70</v>
      </c>
      <c r="AR43" s="49">
        <v>-73</v>
      </c>
      <c r="AS43" s="49">
        <v>-272</v>
      </c>
      <c r="AT43" s="49">
        <v>-61</v>
      </c>
      <c r="AU43" s="49">
        <v>-49</v>
      </c>
      <c r="AV43" s="49">
        <v>-166</v>
      </c>
      <c r="AW43" s="106">
        <f t="shared" si="0"/>
        <v>48856</v>
      </c>
      <c r="AX43" s="111" t="s">
        <v>78</v>
      </c>
      <c r="AY43" s="112">
        <v>-394878</v>
      </c>
    </row>
    <row r="44" spans="2:51" x14ac:dyDescent="0.25">
      <c r="B44" s="42" t="s">
        <v>99</v>
      </c>
      <c r="C44" s="49">
        <f>EXPORTACIONES!C44-'IMPORTACIONES '!C44</f>
        <v>10961</v>
      </c>
      <c r="D44" s="49">
        <f>EXPORTACIONES!D44-'IMPORTACIONES '!D44</f>
        <v>9348</v>
      </c>
      <c r="E44" s="49">
        <f>EXPORTACIONES!E44-'IMPORTACIONES '!E44</f>
        <v>8295</v>
      </c>
      <c r="F44" s="49">
        <f>EXPORTACIONES!F44-'IMPORTACIONES '!F44</f>
        <v>5149</v>
      </c>
      <c r="G44" s="49">
        <f>EXPORTACIONES!G44-'IMPORTACIONES '!G44</f>
        <v>3613</v>
      </c>
      <c r="H44" s="49">
        <f>EXPORTACIONES!H44-'IMPORTACIONES '!H44</f>
        <v>4592</v>
      </c>
      <c r="I44" s="49">
        <f>EXPORTACIONES!I44-'IMPORTACIONES '!I44</f>
        <v>2832</v>
      </c>
      <c r="J44" s="49">
        <f>EXPORTACIONES!J44-'IMPORTACIONES '!J44</f>
        <v>1508</v>
      </c>
      <c r="K44" s="49">
        <f>EXPORTACIONES!K44-'IMPORTACIONES '!K44</f>
        <v>1196</v>
      </c>
      <c r="L44" s="49">
        <f>EXPORTACIONES!L44-'IMPORTACIONES '!L44</f>
        <v>38</v>
      </c>
      <c r="M44" s="49">
        <f>EXPORTACIONES!M44-'IMPORTACIONES '!M44</f>
        <v>10</v>
      </c>
      <c r="N44" s="49">
        <f>EXPORTACIONES!N44-'IMPORTACIONES '!N44</f>
        <v>1023</v>
      </c>
      <c r="O44" s="49">
        <f>EXPORTACIONES!O44-'IMPORTACIONES '!O44</f>
        <v>902</v>
      </c>
      <c r="P44" s="49">
        <f>EXPORTACIONES!P44-'IMPORTACIONES '!P44</f>
        <v>189</v>
      </c>
      <c r="Q44" s="49">
        <f>EXPORTACIONES!Q44-'IMPORTACIONES '!Q44</f>
        <v>-88</v>
      </c>
      <c r="R44" s="49">
        <f>EXPORTACIONES!R44-'IMPORTACIONES '!R44</f>
        <v>-21</v>
      </c>
      <c r="S44" s="49">
        <f>EXPORTACIONES!S44-'IMPORTACIONES '!S44</f>
        <v>-70</v>
      </c>
      <c r="T44" s="49">
        <f>EXPORTACIONES!T44-'IMPORTACIONES '!T44</f>
        <v>-73</v>
      </c>
      <c r="U44" s="49">
        <f>EXPORTACIONES!U44-'IMPORTACIONES '!U44</f>
        <v>-272</v>
      </c>
      <c r="V44" s="49">
        <f>EXPORTACIONES!V44-'IMPORTACIONES '!V44</f>
        <v>-61</v>
      </c>
      <c r="W44" s="49">
        <f>EXPORTACIONES!W44-'IMPORTACIONES '!W44</f>
        <v>-49</v>
      </c>
      <c r="X44" s="49">
        <f>EXPORTACIONES!X44-'IMPORTACIONES '!X44</f>
        <v>-166</v>
      </c>
      <c r="Z44" s="41" t="s">
        <v>12</v>
      </c>
      <c r="AA44" s="50">
        <v>76</v>
      </c>
      <c r="AB44" s="50">
        <v>45</v>
      </c>
      <c r="AC44" s="50">
        <v>66</v>
      </c>
      <c r="AD44" s="50">
        <v>20</v>
      </c>
      <c r="AE44" s="50">
        <v>7</v>
      </c>
      <c r="AF44" s="50">
        <v>66</v>
      </c>
      <c r="AG44" s="50">
        <v>84</v>
      </c>
      <c r="AH44" s="50">
        <v>66</v>
      </c>
      <c r="AI44" s="50">
        <v>114</v>
      </c>
      <c r="AJ44" s="50">
        <v>136</v>
      </c>
      <c r="AK44" s="50">
        <v>202</v>
      </c>
      <c r="AL44" s="50">
        <v>117</v>
      </c>
      <c r="AM44" s="50">
        <v>101</v>
      </c>
      <c r="AN44" s="50">
        <v>2</v>
      </c>
      <c r="AO44" s="50">
        <v>364</v>
      </c>
      <c r="AP44" s="50">
        <v>119</v>
      </c>
      <c r="AQ44" s="50">
        <v>172</v>
      </c>
      <c r="AR44" s="50">
        <v>-176</v>
      </c>
      <c r="AS44" s="50">
        <v>13</v>
      </c>
      <c r="AT44" s="50">
        <v>1401</v>
      </c>
      <c r="AU44" s="50">
        <v>1611</v>
      </c>
      <c r="AV44" s="50">
        <v>541</v>
      </c>
      <c r="AW44" s="106">
        <f t="shared" si="0"/>
        <v>5147</v>
      </c>
      <c r="AX44" s="111" t="s">
        <v>91</v>
      </c>
      <c r="AY44" s="112">
        <v>-379303</v>
      </c>
    </row>
    <row r="45" spans="2:51" x14ac:dyDescent="0.25">
      <c r="B45" s="41" t="s">
        <v>12</v>
      </c>
      <c r="C45" s="50">
        <f>EXPORTACIONES!C45-'IMPORTACIONES '!C45</f>
        <v>76</v>
      </c>
      <c r="D45" s="50">
        <f>EXPORTACIONES!D45-'IMPORTACIONES '!D45</f>
        <v>45</v>
      </c>
      <c r="E45" s="50">
        <f>EXPORTACIONES!E45-'IMPORTACIONES '!E45</f>
        <v>66</v>
      </c>
      <c r="F45" s="50">
        <f>EXPORTACIONES!F45-'IMPORTACIONES '!F45</f>
        <v>20</v>
      </c>
      <c r="G45" s="50">
        <f>EXPORTACIONES!G45-'IMPORTACIONES '!G45</f>
        <v>7</v>
      </c>
      <c r="H45" s="50">
        <f>EXPORTACIONES!H45-'IMPORTACIONES '!H45</f>
        <v>66</v>
      </c>
      <c r="I45" s="50">
        <f>EXPORTACIONES!I45-'IMPORTACIONES '!I45</f>
        <v>84</v>
      </c>
      <c r="J45" s="50">
        <f>EXPORTACIONES!J45-'IMPORTACIONES '!J45</f>
        <v>66</v>
      </c>
      <c r="K45" s="50">
        <f>EXPORTACIONES!K45-'IMPORTACIONES '!K45</f>
        <v>114</v>
      </c>
      <c r="L45" s="50">
        <f>EXPORTACIONES!L45-'IMPORTACIONES '!L45</f>
        <v>136</v>
      </c>
      <c r="M45" s="50">
        <f>EXPORTACIONES!M45-'IMPORTACIONES '!M45</f>
        <v>202</v>
      </c>
      <c r="N45" s="50">
        <f>EXPORTACIONES!N45-'IMPORTACIONES '!N45</f>
        <v>117</v>
      </c>
      <c r="O45" s="50">
        <f>EXPORTACIONES!O45-'IMPORTACIONES '!O45</f>
        <v>101</v>
      </c>
      <c r="P45" s="50">
        <f>EXPORTACIONES!P45-'IMPORTACIONES '!P45</f>
        <v>2</v>
      </c>
      <c r="Q45" s="50">
        <f>EXPORTACIONES!Q45-'IMPORTACIONES '!Q45</f>
        <v>364</v>
      </c>
      <c r="R45" s="50">
        <f>EXPORTACIONES!R45-'IMPORTACIONES '!R45</f>
        <v>119</v>
      </c>
      <c r="S45" s="50">
        <f>EXPORTACIONES!S45-'IMPORTACIONES '!S45</f>
        <v>172</v>
      </c>
      <c r="T45" s="50">
        <f>EXPORTACIONES!T45-'IMPORTACIONES '!T45</f>
        <v>-176</v>
      </c>
      <c r="U45" s="50">
        <f>EXPORTACIONES!U45-'IMPORTACIONES '!U45</f>
        <v>13</v>
      </c>
      <c r="V45" s="50">
        <f>EXPORTACIONES!V45-'IMPORTACIONES '!V45</f>
        <v>1401</v>
      </c>
      <c r="W45" s="50">
        <f>EXPORTACIONES!W45-'IMPORTACIONES '!W45</f>
        <v>1611</v>
      </c>
      <c r="X45" s="50">
        <f>EXPORTACIONES!X45-'IMPORTACIONES '!X45</f>
        <v>541</v>
      </c>
      <c r="Z45" s="42" t="s">
        <v>11</v>
      </c>
      <c r="AA45" s="49">
        <v>30719</v>
      </c>
      <c r="AB45" s="49">
        <v>36975</v>
      </c>
      <c r="AC45" s="49">
        <v>18605</v>
      </c>
      <c r="AD45" s="49">
        <v>28345</v>
      </c>
      <c r="AE45" s="49">
        <v>42993</v>
      </c>
      <c r="AF45" s="49">
        <v>40029</v>
      </c>
      <c r="AG45" s="49">
        <v>50550</v>
      </c>
      <c r="AH45" s="49">
        <v>46036</v>
      </c>
      <c r="AI45" s="49">
        <v>64911</v>
      </c>
      <c r="AJ45" s="49">
        <v>47409</v>
      </c>
      <c r="AK45" s="49">
        <v>58097</v>
      </c>
      <c r="AL45" s="49">
        <v>73494</v>
      </c>
      <c r="AM45" s="49">
        <v>131229</v>
      </c>
      <c r="AN45" s="49">
        <v>114261</v>
      </c>
      <c r="AO45" s="49">
        <v>122171</v>
      </c>
      <c r="AP45" s="49">
        <v>92306</v>
      </c>
      <c r="AQ45" s="49">
        <v>159950</v>
      </c>
      <c r="AR45" s="49">
        <v>122860</v>
      </c>
      <c r="AS45" s="49">
        <v>89786</v>
      </c>
      <c r="AT45" s="49">
        <v>87639</v>
      </c>
      <c r="AU45" s="49">
        <v>83482</v>
      </c>
      <c r="AV45" s="49">
        <v>68128</v>
      </c>
      <c r="AW45" s="106">
        <f t="shared" si="0"/>
        <v>1609975</v>
      </c>
      <c r="AX45" s="111" t="s">
        <v>77</v>
      </c>
      <c r="AY45" s="112">
        <v>-367573.67</v>
      </c>
    </row>
    <row r="46" spans="2:51" x14ac:dyDescent="0.25">
      <c r="B46" s="42" t="s">
        <v>11</v>
      </c>
      <c r="C46" s="49">
        <f>EXPORTACIONES!C46-'IMPORTACIONES '!C46</f>
        <v>30719</v>
      </c>
      <c r="D46" s="49">
        <f>EXPORTACIONES!D46-'IMPORTACIONES '!D46</f>
        <v>36975</v>
      </c>
      <c r="E46" s="49">
        <f>EXPORTACIONES!E46-'IMPORTACIONES '!E46</f>
        <v>18605</v>
      </c>
      <c r="F46" s="49">
        <f>EXPORTACIONES!F46-'IMPORTACIONES '!F46</f>
        <v>28345</v>
      </c>
      <c r="G46" s="49">
        <f>EXPORTACIONES!G46-'IMPORTACIONES '!G46</f>
        <v>42993</v>
      </c>
      <c r="H46" s="49">
        <f>EXPORTACIONES!H46-'IMPORTACIONES '!H46</f>
        <v>40029</v>
      </c>
      <c r="I46" s="49">
        <f>EXPORTACIONES!I46-'IMPORTACIONES '!I46</f>
        <v>50550</v>
      </c>
      <c r="J46" s="49">
        <f>EXPORTACIONES!J46-'IMPORTACIONES '!J46</f>
        <v>46036</v>
      </c>
      <c r="K46" s="49">
        <f>EXPORTACIONES!K46-'IMPORTACIONES '!K46</f>
        <v>64911</v>
      </c>
      <c r="L46" s="49">
        <f>EXPORTACIONES!L46-'IMPORTACIONES '!L46</f>
        <v>47409</v>
      </c>
      <c r="M46" s="49">
        <f>EXPORTACIONES!M46-'IMPORTACIONES '!M46</f>
        <v>58097</v>
      </c>
      <c r="N46" s="49">
        <f>EXPORTACIONES!N46-'IMPORTACIONES '!N46</f>
        <v>73494</v>
      </c>
      <c r="O46" s="49">
        <f>EXPORTACIONES!O46-'IMPORTACIONES '!O46</f>
        <v>131229</v>
      </c>
      <c r="P46" s="49">
        <f>EXPORTACIONES!P46-'IMPORTACIONES '!P46</f>
        <v>114261</v>
      </c>
      <c r="Q46" s="49">
        <f>EXPORTACIONES!Q46-'IMPORTACIONES '!Q46</f>
        <v>122171</v>
      </c>
      <c r="R46" s="49">
        <f>EXPORTACIONES!R46-'IMPORTACIONES '!R46</f>
        <v>92306</v>
      </c>
      <c r="S46" s="49">
        <f>EXPORTACIONES!S46-'IMPORTACIONES '!S46</f>
        <v>159950</v>
      </c>
      <c r="T46" s="49">
        <f>EXPORTACIONES!T46-'IMPORTACIONES '!T46</f>
        <v>122860</v>
      </c>
      <c r="U46" s="49">
        <f>EXPORTACIONES!U46-'IMPORTACIONES '!U46</f>
        <v>89786</v>
      </c>
      <c r="V46" s="49">
        <f>EXPORTACIONES!V46-'IMPORTACIONES '!V46</f>
        <v>87639</v>
      </c>
      <c r="W46" s="49">
        <f>EXPORTACIONES!W46-'IMPORTACIONES '!W46</f>
        <v>83482</v>
      </c>
      <c r="X46" s="49">
        <f>EXPORTACIONES!X46-'IMPORTACIONES '!X46</f>
        <v>68128</v>
      </c>
      <c r="Z46" s="41" t="s">
        <v>94</v>
      </c>
      <c r="AA46" s="50">
        <v>-1770</v>
      </c>
      <c r="AB46" s="50">
        <v>-1581</v>
      </c>
      <c r="AC46" s="50">
        <v>-881</v>
      </c>
      <c r="AD46" s="50">
        <v>-1251</v>
      </c>
      <c r="AE46" s="50">
        <v>-487</v>
      </c>
      <c r="AF46" s="50">
        <v>-610</v>
      </c>
      <c r="AG46" s="50">
        <v>-954</v>
      </c>
      <c r="AH46" s="50">
        <v>-828</v>
      </c>
      <c r="AI46" s="50">
        <v>207</v>
      </c>
      <c r="AJ46" s="50">
        <v>-621</v>
      </c>
      <c r="AK46" s="50">
        <v>-317</v>
      </c>
      <c r="AL46" s="50">
        <v>-726</v>
      </c>
      <c r="AM46" s="50">
        <v>-847</v>
      </c>
      <c r="AN46" s="50">
        <v>-2528</v>
      </c>
      <c r="AO46" s="50">
        <v>-1514</v>
      </c>
      <c r="AP46" s="50">
        <v>-2570</v>
      </c>
      <c r="AQ46" s="50">
        <v>-3215</v>
      </c>
      <c r="AR46" s="50">
        <v>-4151</v>
      </c>
      <c r="AS46" s="50">
        <v>-4437</v>
      </c>
      <c r="AT46" s="50">
        <v>-3577</v>
      </c>
      <c r="AU46" s="50">
        <v>-4445</v>
      </c>
      <c r="AV46" s="50">
        <v>-4705</v>
      </c>
      <c r="AW46" s="106">
        <f t="shared" si="0"/>
        <v>-41808</v>
      </c>
      <c r="AX46" s="111" t="s">
        <v>135</v>
      </c>
      <c r="AY46" s="112">
        <v>-361229</v>
      </c>
    </row>
    <row r="47" spans="2:51" x14ac:dyDescent="0.25">
      <c r="B47" s="41" t="s">
        <v>94</v>
      </c>
      <c r="C47" s="50">
        <f>EXPORTACIONES!C47-'IMPORTACIONES '!C47</f>
        <v>-1770</v>
      </c>
      <c r="D47" s="50">
        <f>EXPORTACIONES!D47-'IMPORTACIONES '!D47</f>
        <v>-1581</v>
      </c>
      <c r="E47" s="50">
        <f>EXPORTACIONES!E47-'IMPORTACIONES '!E47</f>
        <v>-881</v>
      </c>
      <c r="F47" s="50">
        <f>EXPORTACIONES!F47-'IMPORTACIONES '!F47</f>
        <v>-1251</v>
      </c>
      <c r="G47" s="50">
        <f>EXPORTACIONES!G47-'IMPORTACIONES '!G47</f>
        <v>-487</v>
      </c>
      <c r="H47" s="50">
        <f>EXPORTACIONES!H47-'IMPORTACIONES '!H47</f>
        <v>-610</v>
      </c>
      <c r="I47" s="50">
        <f>EXPORTACIONES!I47-'IMPORTACIONES '!I47</f>
        <v>-954</v>
      </c>
      <c r="J47" s="50">
        <f>EXPORTACIONES!J47-'IMPORTACIONES '!J47</f>
        <v>-828</v>
      </c>
      <c r="K47" s="50">
        <f>EXPORTACIONES!K47-'IMPORTACIONES '!K47</f>
        <v>207</v>
      </c>
      <c r="L47" s="50">
        <f>EXPORTACIONES!L47-'IMPORTACIONES '!L47</f>
        <v>-621</v>
      </c>
      <c r="M47" s="50">
        <f>EXPORTACIONES!M47-'IMPORTACIONES '!M47</f>
        <v>-317</v>
      </c>
      <c r="N47" s="50">
        <f>EXPORTACIONES!N47-'IMPORTACIONES '!N47</f>
        <v>-726</v>
      </c>
      <c r="O47" s="50">
        <f>EXPORTACIONES!O47-'IMPORTACIONES '!O47</f>
        <v>-847</v>
      </c>
      <c r="P47" s="50">
        <f>EXPORTACIONES!P47-'IMPORTACIONES '!P47</f>
        <v>-2528</v>
      </c>
      <c r="Q47" s="50">
        <f>EXPORTACIONES!Q47-'IMPORTACIONES '!Q47</f>
        <v>-1514</v>
      </c>
      <c r="R47" s="50">
        <f>EXPORTACIONES!R47-'IMPORTACIONES '!R47</f>
        <v>-2570</v>
      </c>
      <c r="S47" s="50">
        <f>EXPORTACIONES!S47-'IMPORTACIONES '!S47</f>
        <v>-3215</v>
      </c>
      <c r="T47" s="50">
        <f>EXPORTACIONES!T47-'IMPORTACIONES '!T47</f>
        <v>-4151</v>
      </c>
      <c r="U47" s="50">
        <f>EXPORTACIONES!U47-'IMPORTACIONES '!U47</f>
        <v>-4437</v>
      </c>
      <c r="V47" s="50">
        <f>EXPORTACIONES!V47-'IMPORTACIONES '!V47</f>
        <v>-3577</v>
      </c>
      <c r="W47" s="50">
        <f>EXPORTACIONES!W47-'IMPORTACIONES '!W47</f>
        <v>-4445</v>
      </c>
      <c r="X47" s="50">
        <f>EXPORTACIONES!X47-'IMPORTACIONES '!X47</f>
        <v>-4705</v>
      </c>
      <c r="Z47" s="42" t="s">
        <v>52</v>
      </c>
      <c r="AA47" s="49">
        <v>3</v>
      </c>
      <c r="AB47" s="49">
        <v>1</v>
      </c>
      <c r="AC47" s="49">
        <v>0</v>
      </c>
      <c r="AD47" s="49">
        <v>0</v>
      </c>
      <c r="AE47" s="49">
        <v>0</v>
      </c>
      <c r="AF47" s="49">
        <v>0</v>
      </c>
      <c r="AG47" s="49">
        <v>0</v>
      </c>
      <c r="AH47" s="49">
        <v>0</v>
      </c>
      <c r="AI47" s="49">
        <v>0</v>
      </c>
      <c r="AJ47" s="49">
        <v>0</v>
      </c>
      <c r="AK47" s="49">
        <v>3</v>
      </c>
      <c r="AL47" s="49">
        <v>4</v>
      </c>
      <c r="AM47" s="49">
        <v>0</v>
      </c>
      <c r="AN47" s="49">
        <v>9</v>
      </c>
      <c r="AO47" s="49">
        <v>0</v>
      </c>
      <c r="AP47" s="49">
        <v>3</v>
      </c>
      <c r="AQ47" s="49">
        <v>6</v>
      </c>
      <c r="AR47" s="49">
        <v>24</v>
      </c>
      <c r="AS47" s="49">
        <v>0</v>
      </c>
      <c r="AT47" s="49">
        <v>1</v>
      </c>
      <c r="AU47" s="49">
        <v>3</v>
      </c>
      <c r="AV47" s="49" t="e">
        <v>#VALUE!</v>
      </c>
      <c r="AW47" s="106" t="e">
        <f t="shared" si="0"/>
        <v>#VALUE!</v>
      </c>
      <c r="AX47" s="111" t="s">
        <v>47</v>
      </c>
      <c r="AY47" s="112">
        <v>-343317</v>
      </c>
    </row>
    <row r="48" spans="2:51" x14ac:dyDescent="0.25">
      <c r="B48" s="42" t="s">
        <v>52</v>
      </c>
      <c r="C48" s="49">
        <f>EXPORTACIONES!C48-'IMPORTACIONES '!C48</f>
        <v>3</v>
      </c>
      <c r="D48" s="49">
        <f>EXPORTACIONES!D48-'IMPORTACIONES '!D48</f>
        <v>1</v>
      </c>
      <c r="E48" s="49">
        <f>EXPORTACIONES!E48-'IMPORTACIONES '!E48</f>
        <v>0</v>
      </c>
      <c r="F48" s="49">
        <f>EXPORTACIONES!F48-'IMPORTACIONES '!F48</f>
        <v>0</v>
      </c>
      <c r="G48" s="49">
        <f>EXPORTACIONES!G48-'IMPORTACIONES '!G48</f>
        <v>0</v>
      </c>
      <c r="H48" s="49">
        <f>EXPORTACIONES!H48-'IMPORTACIONES '!H48</f>
        <v>0</v>
      </c>
      <c r="I48" s="49">
        <f>EXPORTACIONES!I48-'IMPORTACIONES '!I48</f>
        <v>0</v>
      </c>
      <c r="J48" s="49">
        <f>EXPORTACIONES!J48-'IMPORTACIONES '!J48</f>
        <v>0</v>
      </c>
      <c r="K48" s="49">
        <f>EXPORTACIONES!K48-'IMPORTACIONES '!K48</f>
        <v>0</v>
      </c>
      <c r="L48" s="49">
        <f>EXPORTACIONES!L48-'IMPORTACIONES '!L48</f>
        <v>0</v>
      </c>
      <c r="M48" s="49">
        <f>EXPORTACIONES!M48-'IMPORTACIONES '!M48</f>
        <v>3</v>
      </c>
      <c r="N48" s="49">
        <f>EXPORTACIONES!N48-'IMPORTACIONES '!N48</f>
        <v>4</v>
      </c>
      <c r="O48" s="49">
        <f>EXPORTACIONES!O48-'IMPORTACIONES '!O48</f>
        <v>0</v>
      </c>
      <c r="P48" s="49">
        <f>EXPORTACIONES!P48-'IMPORTACIONES '!P48</f>
        <v>9</v>
      </c>
      <c r="Q48" s="49">
        <f>EXPORTACIONES!Q48-'IMPORTACIONES '!Q48</f>
        <v>0</v>
      </c>
      <c r="R48" s="49">
        <f>EXPORTACIONES!R48-'IMPORTACIONES '!R48</f>
        <v>3</v>
      </c>
      <c r="S48" s="49">
        <f>EXPORTACIONES!S48-'IMPORTACIONES '!S48</f>
        <v>6</v>
      </c>
      <c r="T48" s="49">
        <f>EXPORTACIONES!T48-'IMPORTACIONES '!T48</f>
        <v>24</v>
      </c>
      <c r="U48" s="49">
        <f>EXPORTACIONES!U48-'IMPORTACIONES '!U48</f>
        <v>0</v>
      </c>
      <c r="V48" s="49">
        <f>EXPORTACIONES!V48-'IMPORTACIONES '!V48</f>
        <v>1</v>
      </c>
      <c r="W48" s="49">
        <f>EXPORTACIONES!W48-'IMPORTACIONES '!W48</f>
        <v>3</v>
      </c>
      <c r="X48" s="49">
        <f>EXPORTACIONES!X48-'IMPORTACIONES '!X48</f>
        <v>-5</v>
      </c>
      <c r="Z48" s="41" t="s">
        <v>62</v>
      </c>
      <c r="AA48" s="50">
        <v>-1074</v>
      </c>
      <c r="AB48" s="50">
        <v>-1075</v>
      </c>
      <c r="AC48" s="50">
        <v>-1104</v>
      </c>
      <c r="AD48" s="50">
        <v>-1818</v>
      </c>
      <c r="AE48" s="50">
        <v>-1165</v>
      </c>
      <c r="AF48" s="50">
        <v>-1805</v>
      </c>
      <c r="AG48" s="50">
        <v>-1594</v>
      </c>
      <c r="AH48" s="50">
        <v>-1977</v>
      </c>
      <c r="AI48" s="50">
        <v>-219</v>
      </c>
      <c r="AJ48" s="50">
        <v>406</v>
      </c>
      <c r="AK48" s="50">
        <v>464</v>
      </c>
      <c r="AL48" s="50">
        <v>1484</v>
      </c>
      <c r="AM48" s="50">
        <v>869</v>
      </c>
      <c r="AN48" s="50">
        <v>1178</v>
      </c>
      <c r="AO48" s="50">
        <v>3171</v>
      </c>
      <c r="AP48" s="50">
        <v>2109</v>
      </c>
      <c r="AQ48" s="50">
        <v>1974</v>
      </c>
      <c r="AR48" s="50">
        <v>1042</v>
      </c>
      <c r="AS48" s="50">
        <v>914</v>
      </c>
      <c r="AT48" s="50">
        <v>801</v>
      </c>
      <c r="AU48" s="50">
        <v>82</v>
      </c>
      <c r="AV48" s="50">
        <v>607</v>
      </c>
      <c r="AW48" s="106">
        <f t="shared" si="0"/>
        <v>3270</v>
      </c>
      <c r="AX48" s="111" t="s">
        <v>82</v>
      </c>
      <c r="AY48" s="112">
        <v>-302468</v>
      </c>
    </row>
    <row r="49" spans="2:51" x14ac:dyDescent="0.25">
      <c r="B49" s="41" t="s">
        <v>62</v>
      </c>
      <c r="C49" s="50">
        <f>EXPORTACIONES!C49-'IMPORTACIONES '!C49</f>
        <v>-1074</v>
      </c>
      <c r="D49" s="50">
        <f>EXPORTACIONES!D49-'IMPORTACIONES '!D49</f>
        <v>-1075</v>
      </c>
      <c r="E49" s="50">
        <f>EXPORTACIONES!E49-'IMPORTACIONES '!E49</f>
        <v>-1104</v>
      </c>
      <c r="F49" s="50">
        <f>EXPORTACIONES!F49-'IMPORTACIONES '!F49</f>
        <v>-1818</v>
      </c>
      <c r="G49" s="50">
        <f>EXPORTACIONES!G49-'IMPORTACIONES '!G49</f>
        <v>-1165</v>
      </c>
      <c r="H49" s="50">
        <f>EXPORTACIONES!H49-'IMPORTACIONES '!H49</f>
        <v>-1805</v>
      </c>
      <c r="I49" s="50">
        <f>EXPORTACIONES!I49-'IMPORTACIONES '!I49</f>
        <v>-1594</v>
      </c>
      <c r="J49" s="50">
        <f>EXPORTACIONES!J49-'IMPORTACIONES '!J49</f>
        <v>-1977</v>
      </c>
      <c r="K49" s="50">
        <f>EXPORTACIONES!K49-'IMPORTACIONES '!K49</f>
        <v>-219</v>
      </c>
      <c r="L49" s="50">
        <f>EXPORTACIONES!L49-'IMPORTACIONES '!L49</f>
        <v>406</v>
      </c>
      <c r="M49" s="50">
        <f>EXPORTACIONES!M49-'IMPORTACIONES '!M49</f>
        <v>464</v>
      </c>
      <c r="N49" s="50">
        <f>EXPORTACIONES!N49-'IMPORTACIONES '!N49</f>
        <v>1484</v>
      </c>
      <c r="O49" s="50">
        <f>EXPORTACIONES!O49-'IMPORTACIONES '!O49</f>
        <v>869</v>
      </c>
      <c r="P49" s="50">
        <f>EXPORTACIONES!P49-'IMPORTACIONES '!P49</f>
        <v>1178</v>
      </c>
      <c r="Q49" s="50">
        <f>EXPORTACIONES!Q49-'IMPORTACIONES '!Q49</f>
        <v>3171</v>
      </c>
      <c r="R49" s="50">
        <f>EXPORTACIONES!R49-'IMPORTACIONES '!R49</f>
        <v>2109</v>
      </c>
      <c r="S49" s="50">
        <f>EXPORTACIONES!S49-'IMPORTACIONES '!S49</f>
        <v>1974</v>
      </c>
      <c r="T49" s="50">
        <f>EXPORTACIONES!T49-'IMPORTACIONES '!T49</f>
        <v>1042</v>
      </c>
      <c r="U49" s="50">
        <f>EXPORTACIONES!U49-'IMPORTACIONES '!U49</f>
        <v>914</v>
      </c>
      <c r="V49" s="50">
        <f>EXPORTACIONES!V49-'IMPORTACIONES '!V49</f>
        <v>801</v>
      </c>
      <c r="W49" s="50">
        <f>EXPORTACIONES!W49-'IMPORTACIONES '!W49</f>
        <v>82</v>
      </c>
      <c r="X49" s="50">
        <f>EXPORTACIONES!X49-'IMPORTACIONES '!X49</f>
        <v>607</v>
      </c>
      <c r="Z49" s="42" t="s">
        <v>63</v>
      </c>
      <c r="AA49" s="51">
        <v>-1586</v>
      </c>
      <c r="AB49" s="49">
        <v>-1514</v>
      </c>
      <c r="AC49" s="49">
        <v>-1595</v>
      </c>
      <c r="AD49" s="49">
        <v>-1722</v>
      </c>
      <c r="AE49" s="49">
        <v>-1206</v>
      </c>
      <c r="AF49" s="49">
        <v>-1156</v>
      </c>
      <c r="AG49" s="49">
        <v>-1307</v>
      </c>
      <c r="AH49" s="49">
        <v>-1475</v>
      </c>
      <c r="AI49" s="49">
        <v>-969</v>
      </c>
      <c r="AJ49" s="49">
        <v>-1018</v>
      </c>
      <c r="AK49" s="49">
        <v>-2221</v>
      </c>
      <c r="AL49" s="49">
        <v>-2883</v>
      </c>
      <c r="AM49" s="49">
        <v>-4010</v>
      </c>
      <c r="AN49" s="49">
        <v>-2811</v>
      </c>
      <c r="AO49" s="49">
        <v>-1779</v>
      </c>
      <c r="AP49" s="49">
        <v>-2492</v>
      </c>
      <c r="AQ49" s="49">
        <v>-3458</v>
      </c>
      <c r="AR49" s="49">
        <v>-2363</v>
      </c>
      <c r="AS49" s="49">
        <v>-4306</v>
      </c>
      <c r="AT49" s="49">
        <v>-2700</v>
      </c>
      <c r="AU49" s="49">
        <v>-1881</v>
      </c>
      <c r="AV49" s="49">
        <v>-1992</v>
      </c>
      <c r="AW49" s="106">
        <f t="shared" si="0"/>
        <v>-46444</v>
      </c>
      <c r="AX49" s="111" t="s">
        <v>85</v>
      </c>
      <c r="AY49" s="112">
        <v>-292853.55</v>
      </c>
    </row>
    <row r="50" spans="2:51" x14ac:dyDescent="0.25">
      <c r="B50" s="42" t="s">
        <v>63</v>
      </c>
      <c r="C50" s="51">
        <f>EXPORTACIONES!C50-'IMPORTACIONES '!C50</f>
        <v>-1586</v>
      </c>
      <c r="D50" s="49">
        <f>EXPORTACIONES!D50-'IMPORTACIONES '!D50</f>
        <v>-1514</v>
      </c>
      <c r="E50" s="49">
        <f>EXPORTACIONES!E50-'IMPORTACIONES '!E50</f>
        <v>-1595</v>
      </c>
      <c r="F50" s="49">
        <f>EXPORTACIONES!F50-'IMPORTACIONES '!F50</f>
        <v>-1722</v>
      </c>
      <c r="G50" s="49">
        <f>EXPORTACIONES!G50-'IMPORTACIONES '!G50</f>
        <v>-1206</v>
      </c>
      <c r="H50" s="49">
        <f>EXPORTACIONES!H50-'IMPORTACIONES '!H50</f>
        <v>-1156</v>
      </c>
      <c r="I50" s="49">
        <f>EXPORTACIONES!I50-'IMPORTACIONES '!I50</f>
        <v>-1307</v>
      </c>
      <c r="J50" s="49">
        <f>EXPORTACIONES!J50-'IMPORTACIONES '!J50</f>
        <v>-1475</v>
      </c>
      <c r="K50" s="49">
        <f>EXPORTACIONES!K50-'IMPORTACIONES '!K50</f>
        <v>-969</v>
      </c>
      <c r="L50" s="49">
        <f>EXPORTACIONES!L50-'IMPORTACIONES '!L50</f>
        <v>-1018</v>
      </c>
      <c r="M50" s="49">
        <f>EXPORTACIONES!M50-'IMPORTACIONES '!M50</f>
        <v>-2221</v>
      </c>
      <c r="N50" s="49">
        <f>EXPORTACIONES!N50-'IMPORTACIONES '!N50</f>
        <v>-2883</v>
      </c>
      <c r="O50" s="49">
        <f>EXPORTACIONES!O50-'IMPORTACIONES '!O50</f>
        <v>-4010</v>
      </c>
      <c r="P50" s="49">
        <f>EXPORTACIONES!P50-'IMPORTACIONES '!P50</f>
        <v>-2811</v>
      </c>
      <c r="Q50" s="49">
        <f>EXPORTACIONES!Q50-'IMPORTACIONES '!Q50</f>
        <v>-1779</v>
      </c>
      <c r="R50" s="49">
        <f>EXPORTACIONES!R50-'IMPORTACIONES '!R50</f>
        <v>-2492</v>
      </c>
      <c r="S50" s="49">
        <f>EXPORTACIONES!S50-'IMPORTACIONES '!S50</f>
        <v>-3458</v>
      </c>
      <c r="T50" s="49">
        <f>EXPORTACIONES!T50-'IMPORTACIONES '!T50</f>
        <v>-2363</v>
      </c>
      <c r="U50" s="49">
        <f>EXPORTACIONES!U50-'IMPORTACIONES '!U50</f>
        <v>-4306</v>
      </c>
      <c r="V50" s="49">
        <f>EXPORTACIONES!V50-'IMPORTACIONES '!V50</f>
        <v>-2700</v>
      </c>
      <c r="W50" s="49">
        <f>EXPORTACIONES!W50-'IMPORTACIONES '!W50</f>
        <v>-1881</v>
      </c>
      <c r="X50" s="49">
        <f>EXPORTACIONES!X50-'IMPORTACIONES '!X50</f>
        <v>-1992</v>
      </c>
      <c r="Z50" s="41" t="s">
        <v>106</v>
      </c>
      <c r="AA50" s="50">
        <v>491</v>
      </c>
      <c r="AB50" s="50">
        <v>0</v>
      </c>
      <c r="AC50" s="50">
        <v>0</v>
      </c>
      <c r="AD50" s="50">
        <v>27</v>
      </c>
      <c r="AE50" s="50">
        <v>0</v>
      </c>
      <c r="AF50" s="50">
        <v>0</v>
      </c>
      <c r="AG50" s="50">
        <v>-3</v>
      </c>
      <c r="AH50" s="50">
        <v>0</v>
      </c>
      <c r="AI50" s="50">
        <v>0</v>
      </c>
      <c r="AJ50" s="50">
        <v>0</v>
      </c>
      <c r="AK50" s="50">
        <v>27</v>
      </c>
      <c r="AL50" s="50">
        <v>21</v>
      </c>
      <c r="AM50" s="50">
        <v>32</v>
      </c>
      <c r="AN50" s="50">
        <v>42</v>
      </c>
      <c r="AO50" s="50">
        <v>47</v>
      </c>
      <c r="AP50" s="50">
        <v>5</v>
      </c>
      <c r="AQ50" s="50">
        <v>16</v>
      </c>
      <c r="AR50" s="50">
        <v>74</v>
      </c>
      <c r="AS50" s="50">
        <v>0</v>
      </c>
      <c r="AT50" s="50">
        <v>0</v>
      </c>
      <c r="AU50" s="50">
        <v>0</v>
      </c>
      <c r="AV50" s="50" t="e">
        <v>#VALUE!</v>
      </c>
      <c r="AW50" s="106" t="e">
        <f t="shared" si="0"/>
        <v>#VALUE!</v>
      </c>
      <c r="AX50" s="110" t="s">
        <v>215</v>
      </c>
      <c r="AY50" s="114">
        <v>-13753120.432000002</v>
      </c>
    </row>
    <row r="51" spans="2:51" x14ac:dyDescent="0.25">
      <c r="B51" s="41" t="s">
        <v>106</v>
      </c>
      <c r="C51" s="50">
        <f>EXPORTACIONES!C51-'IMPORTACIONES '!C51</f>
        <v>491</v>
      </c>
      <c r="D51" s="50">
        <f>EXPORTACIONES!D51-'IMPORTACIONES '!D51</f>
        <v>0</v>
      </c>
      <c r="E51" s="50">
        <f>EXPORTACIONES!E51-'IMPORTACIONES '!E51</f>
        <v>0</v>
      </c>
      <c r="F51" s="50">
        <f>EXPORTACIONES!F51-'IMPORTACIONES '!F51</f>
        <v>27</v>
      </c>
      <c r="G51" s="50">
        <f>EXPORTACIONES!G51-'IMPORTACIONES '!G51</f>
        <v>0</v>
      </c>
      <c r="H51" s="50">
        <f>EXPORTACIONES!H51-'IMPORTACIONES '!H51</f>
        <v>0</v>
      </c>
      <c r="I51" s="50">
        <f>EXPORTACIONES!I51-'IMPORTACIONES '!I51</f>
        <v>-3</v>
      </c>
      <c r="J51" s="50">
        <f>EXPORTACIONES!J51-'IMPORTACIONES '!J51</f>
        <v>0</v>
      </c>
      <c r="K51" s="50">
        <f>EXPORTACIONES!K51-'IMPORTACIONES '!K51</f>
        <v>0</v>
      </c>
      <c r="L51" s="50">
        <f>EXPORTACIONES!L51-'IMPORTACIONES '!L51</f>
        <v>0</v>
      </c>
      <c r="M51" s="50">
        <f>EXPORTACIONES!M51-'IMPORTACIONES '!M51</f>
        <v>27</v>
      </c>
      <c r="N51" s="50">
        <f>EXPORTACIONES!N51-'IMPORTACIONES '!N51</f>
        <v>21</v>
      </c>
      <c r="O51" s="50">
        <f>EXPORTACIONES!O51-'IMPORTACIONES '!O51</f>
        <v>32</v>
      </c>
      <c r="P51" s="50">
        <f>EXPORTACIONES!P51-'IMPORTACIONES '!P51</f>
        <v>42</v>
      </c>
      <c r="Q51" s="50">
        <f>EXPORTACIONES!Q51-'IMPORTACIONES '!Q51</f>
        <v>47</v>
      </c>
      <c r="R51" s="50">
        <f>EXPORTACIONES!R51-'IMPORTACIONES '!R51</f>
        <v>5</v>
      </c>
      <c r="S51" s="50">
        <f>EXPORTACIONES!S51-'IMPORTACIONES '!S51</f>
        <v>16</v>
      </c>
      <c r="T51" s="50">
        <f>EXPORTACIONES!T51-'IMPORTACIONES '!T51</f>
        <v>74</v>
      </c>
      <c r="U51" s="50">
        <f>EXPORTACIONES!U51-'IMPORTACIONES '!U51</f>
        <v>0</v>
      </c>
      <c r="V51" s="50">
        <f>EXPORTACIONES!V51-'IMPORTACIONES '!V51</f>
        <v>0</v>
      </c>
      <c r="W51" s="50">
        <f>EXPORTACIONES!W51-'IMPORTACIONES '!W51</f>
        <v>0</v>
      </c>
      <c r="X51" s="50" t="e">
        <f>EXPORTACIONES!X51-'IMPORTACIONES '!X51</f>
        <v>#VALUE!</v>
      </c>
      <c r="Z51" s="42" t="s">
        <v>82</v>
      </c>
      <c r="AA51" s="49">
        <v>-10448</v>
      </c>
      <c r="AB51" s="49">
        <v>-27972</v>
      </c>
      <c r="AC51" s="49">
        <v>-6770</v>
      </c>
      <c r="AD51" s="49">
        <v>-6858</v>
      </c>
      <c r="AE51" s="49">
        <v>-5684</v>
      </c>
      <c r="AF51" s="49">
        <v>-10515</v>
      </c>
      <c r="AG51" s="49">
        <v>-21123</v>
      </c>
      <c r="AH51" s="49">
        <v>-1853</v>
      </c>
      <c r="AI51" s="49">
        <v>-3930</v>
      </c>
      <c r="AJ51" s="49">
        <v>-8249</v>
      </c>
      <c r="AK51" s="49">
        <v>-6658</v>
      </c>
      <c r="AL51" s="49">
        <v>-8677</v>
      </c>
      <c r="AM51" s="49">
        <v>-11314</v>
      </c>
      <c r="AN51" s="49">
        <v>-18086</v>
      </c>
      <c r="AO51" s="49">
        <v>-31002</v>
      </c>
      <c r="AP51" s="49">
        <v>-13851</v>
      </c>
      <c r="AQ51" s="49">
        <v>-16281</v>
      </c>
      <c r="AR51" s="49">
        <v>-18437</v>
      </c>
      <c r="AS51" s="49">
        <v>-19584</v>
      </c>
      <c r="AT51" s="49">
        <v>-19230</v>
      </c>
      <c r="AU51" s="49">
        <v>-18992</v>
      </c>
      <c r="AV51" s="49">
        <v>-16954</v>
      </c>
      <c r="AW51" s="106">
        <f t="shared" si="0"/>
        <v>-302468</v>
      </c>
      <c r="AX51"/>
      <c r="AY51"/>
    </row>
    <row r="52" spans="2:51" x14ac:dyDescent="0.25">
      <c r="B52" s="42" t="s">
        <v>82</v>
      </c>
      <c r="C52" s="49">
        <f>EXPORTACIONES!C52-'IMPORTACIONES '!C52</f>
        <v>-10448</v>
      </c>
      <c r="D52" s="49">
        <f>EXPORTACIONES!D52-'IMPORTACIONES '!D52</f>
        <v>-27972</v>
      </c>
      <c r="E52" s="49">
        <f>EXPORTACIONES!E52-'IMPORTACIONES '!E52</f>
        <v>-6770</v>
      </c>
      <c r="F52" s="49">
        <f>EXPORTACIONES!F52-'IMPORTACIONES '!F52</f>
        <v>-6858</v>
      </c>
      <c r="G52" s="49">
        <f>EXPORTACIONES!G52-'IMPORTACIONES '!G52</f>
        <v>-5684</v>
      </c>
      <c r="H52" s="49">
        <f>EXPORTACIONES!H52-'IMPORTACIONES '!H52</f>
        <v>-10515</v>
      </c>
      <c r="I52" s="49">
        <f>EXPORTACIONES!I52-'IMPORTACIONES '!I52</f>
        <v>-21123</v>
      </c>
      <c r="J52" s="49">
        <f>EXPORTACIONES!J52-'IMPORTACIONES '!J52</f>
        <v>-1853</v>
      </c>
      <c r="K52" s="49">
        <f>EXPORTACIONES!K52-'IMPORTACIONES '!K52</f>
        <v>-3930</v>
      </c>
      <c r="L52" s="49">
        <f>EXPORTACIONES!L52-'IMPORTACIONES '!L52</f>
        <v>-8249</v>
      </c>
      <c r="M52" s="49">
        <f>EXPORTACIONES!M52-'IMPORTACIONES '!M52</f>
        <v>-6658</v>
      </c>
      <c r="N52" s="49">
        <f>EXPORTACIONES!N52-'IMPORTACIONES '!N52</f>
        <v>-8677</v>
      </c>
      <c r="O52" s="49">
        <f>EXPORTACIONES!O52-'IMPORTACIONES '!O52</f>
        <v>-11314</v>
      </c>
      <c r="P52" s="49">
        <f>EXPORTACIONES!P52-'IMPORTACIONES '!P52</f>
        <v>-18086</v>
      </c>
      <c r="Q52" s="49">
        <f>EXPORTACIONES!Q52-'IMPORTACIONES '!Q52</f>
        <v>-31002</v>
      </c>
      <c r="R52" s="49">
        <f>EXPORTACIONES!R52-'IMPORTACIONES '!R52</f>
        <v>-13851</v>
      </c>
      <c r="S52" s="49">
        <f>EXPORTACIONES!S52-'IMPORTACIONES '!S52</f>
        <v>-16281</v>
      </c>
      <c r="T52" s="49">
        <f>EXPORTACIONES!T52-'IMPORTACIONES '!T52</f>
        <v>-18437</v>
      </c>
      <c r="U52" s="49">
        <f>EXPORTACIONES!U52-'IMPORTACIONES '!U52</f>
        <v>-19584</v>
      </c>
      <c r="V52" s="49">
        <f>EXPORTACIONES!V52-'IMPORTACIONES '!V52</f>
        <v>-19230</v>
      </c>
      <c r="W52" s="49">
        <f>EXPORTACIONES!W52-'IMPORTACIONES '!W52</f>
        <v>-18992</v>
      </c>
      <c r="X52" s="49">
        <f>EXPORTACIONES!X52-'IMPORTACIONES '!X52</f>
        <v>-16954</v>
      </c>
      <c r="Z52" s="41" t="s">
        <v>22</v>
      </c>
      <c r="AA52" s="50">
        <v>107</v>
      </c>
      <c r="AB52" s="50">
        <v>-1</v>
      </c>
      <c r="AC52" s="50">
        <v>17</v>
      </c>
      <c r="AD52" s="50">
        <v>32</v>
      </c>
      <c r="AE52" s="50">
        <v>69</v>
      </c>
      <c r="AF52" s="50">
        <v>9</v>
      </c>
      <c r="AG52" s="50">
        <v>5</v>
      </c>
      <c r="AH52" s="50">
        <v>25</v>
      </c>
      <c r="AI52" s="50">
        <v>0</v>
      </c>
      <c r="AJ52" s="50">
        <v>0</v>
      </c>
      <c r="AK52" s="50">
        <v>0</v>
      </c>
      <c r="AL52" s="50">
        <v>37</v>
      </c>
      <c r="AM52" s="50">
        <v>28</v>
      </c>
      <c r="AN52" s="50">
        <v>0</v>
      </c>
      <c r="AO52" s="50">
        <v>0</v>
      </c>
      <c r="AP52" s="50">
        <v>0</v>
      </c>
      <c r="AQ52" s="50">
        <v>0</v>
      </c>
      <c r="AR52" s="50">
        <v>0</v>
      </c>
      <c r="AS52" s="50">
        <v>102</v>
      </c>
      <c r="AT52" s="50">
        <v>0</v>
      </c>
      <c r="AU52" s="50">
        <v>0</v>
      </c>
      <c r="AV52" s="50">
        <v>0</v>
      </c>
      <c r="AW52" s="106">
        <f t="shared" si="0"/>
        <v>430</v>
      </c>
      <c r="AX52"/>
      <c r="AY52"/>
    </row>
    <row r="53" spans="2:51" x14ac:dyDescent="0.25">
      <c r="B53" s="41" t="s">
        <v>22</v>
      </c>
      <c r="C53" s="50">
        <f>EXPORTACIONES!C53-'IMPORTACIONES '!C53</f>
        <v>107</v>
      </c>
      <c r="D53" s="50">
        <f>EXPORTACIONES!D53-'IMPORTACIONES '!D53</f>
        <v>-1</v>
      </c>
      <c r="E53" s="50">
        <f>EXPORTACIONES!E53-'IMPORTACIONES '!E53</f>
        <v>17</v>
      </c>
      <c r="F53" s="50">
        <f>EXPORTACIONES!F53-'IMPORTACIONES '!F53</f>
        <v>32</v>
      </c>
      <c r="G53" s="50">
        <f>EXPORTACIONES!G53-'IMPORTACIONES '!G53</f>
        <v>69</v>
      </c>
      <c r="H53" s="50">
        <f>EXPORTACIONES!H53-'IMPORTACIONES '!H53</f>
        <v>9</v>
      </c>
      <c r="I53" s="50">
        <f>EXPORTACIONES!I53-'IMPORTACIONES '!I53</f>
        <v>5</v>
      </c>
      <c r="J53" s="50">
        <f>EXPORTACIONES!J53-'IMPORTACIONES '!J53</f>
        <v>25</v>
      </c>
      <c r="K53" s="50">
        <f>EXPORTACIONES!K53-'IMPORTACIONES '!K53</f>
        <v>0</v>
      </c>
      <c r="L53" s="50">
        <f>EXPORTACIONES!L53-'IMPORTACIONES '!L53</f>
        <v>0</v>
      </c>
      <c r="M53" s="50">
        <f>EXPORTACIONES!M53-'IMPORTACIONES '!M53</f>
        <v>0</v>
      </c>
      <c r="N53" s="50">
        <f>EXPORTACIONES!N53-'IMPORTACIONES '!N53</f>
        <v>37</v>
      </c>
      <c r="O53" s="50">
        <f>EXPORTACIONES!O53-'IMPORTACIONES '!O53</f>
        <v>28</v>
      </c>
      <c r="P53" s="50">
        <f>EXPORTACIONES!P53-'IMPORTACIONES '!P53</f>
        <v>0</v>
      </c>
      <c r="Q53" s="50">
        <f>EXPORTACIONES!Q53-'IMPORTACIONES '!Q53</f>
        <v>0</v>
      </c>
      <c r="R53" s="50">
        <f>EXPORTACIONES!R53-'IMPORTACIONES '!R53</f>
        <v>0</v>
      </c>
      <c r="S53" s="50">
        <f>EXPORTACIONES!S53-'IMPORTACIONES '!S53</f>
        <v>0</v>
      </c>
      <c r="T53" s="50">
        <f>EXPORTACIONES!T53-'IMPORTACIONES '!T53</f>
        <v>0</v>
      </c>
      <c r="U53" s="50">
        <f>EXPORTACIONES!U53-'IMPORTACIONES '!U53</f>
        <v>102</v>
      </c>
      <c r="V53" s="50">
        <f>EXPORTACIONES!V53-'IMPORTACIONES '!V53</f>
        <v>0</v>
      </c>
      <c r="W53" s="50">
        <f>EXPORTACIONES!W53-'IMPORTACIONES '!W53</f>
        <v>0</v>
      </c>
      <c r="X53" s="50">
        <f>EXPORTACIONES!X53-'IMPORTACIONES '!X53</f>
        <v>0</v>
      </c>
      <c r="Z53" s="42" t="s">
        <v>71</v>
      </c>
      <c r="AA53" s="49">
        <v>-344</v>
      </c>
      <c r="AB53" s="49">
        <v>-501</v>
      </c>
      <c r="AC53" s="49">
        <v>-247</v>
      </c>
      <c r="AD53" s="49">
        <v>207</v>
      </c>
      <c r="AE53" s="49">
        <v>351</v>
      </c>
      <c r="AF53" s="49">
        <v>-149</v>
      </c>
      <c r="AG53" s="49">
        <v>-43</v>
      </c>
      <c r="AH53" s="49">
        <v>-286</v>
      </c>
      <c r="AI53" s="49">
        <v>-9</v>
      </c>
      <c r="AJ53" s="49">
        <v>-185</v>
      </c>
      <c r="AK53" s="49">
        <v>-404</v>
      </c>
      <c r="AL53" s="49">
        <v>-568</v>
      </c>
      <c r="AM53" s="49">
        <v>-734</v>
      </c>
      <c r="AN53" s="49">
        <v>-824</v>
      </c>
      <c r="AO53" s="49">
        <v>-533</v>
      </c>
      <c r="AP53" s="49">
        <v>11</v>
      </c>
      <c r="AQ53" s="49">
        <v>137</v>
      </c>
      <c r="AR53" s="49">
        <v>-258</v>
      </c>
      <c r="AS53" s="49">
        <v>-867</v>
      </c>
      <c r="AT53" s="49">
        <v>-661</v>
      </c>
      <c r="AU53" s="49">
        <v>-783</v>
      </c>
      <c r="AV53" s="49">
        <v>-358</v>
      </c>
      <c r="AW53" s="106">
        <f t="shared" si="0"/>
        <v>-7048</v>
      </c>
      <c r="AX53"/>
      <c r="AY53"/>
    </row>
    <row r="54" spans="2:51" x14ac:dyDescent="0.25">
      <c r="B54" s="42" t="s">
        <v>71</v>
      </c>
      <c r="C54" s="49">
        <f>EXPORTACIONES!C54-'IMPORTACIONES '!C54</f>
        <v>-344</v>
      </c>
      <c r="D54" s="49">
        <f>EXPORTACIONES!D54-'IMPORTACIONES '!D54</f>
        <v>-501</v>
      </c>
      <c r="E54" s="49">
        <f>EXPORTACIONES!E54-'IMPORTACIONES '!E54</f>
        <v>-247</v>
      </c>
      <c r="F54" s="49">
        <f>EXPORTACIONES!F54-'IMPORTACIONES '!F54</f>
        <v>207</v>
      </c>
      <c r="G54" s="49">
        <f>EXPORTACIONES!G54-'IMPORTACIONES '!G54</f>
        <v>351</v>
      </c>
      <c r="H54" s="49">
        <f>EXPORTACIONES!H54-'IMPORTACIONES '!H54</f>
        <v>-149</v>
      </c>
      <c r="I54" s="49">
        <f>EXPORTACIONES!I54-'IMPORTACIONES '!I54</f>
        <v>-43</v>
      </c>
      <c r="J54" s="49">
        <f>EXPORTACIONES!J54-'IMPORTACIONES '!J54</f>
        <v>-286</v>
      </c>
      <c r="K54" s="49">
        <f>EXPORTACIONES!K54-'IMPORTACIONES '!K54</f>
        <v>-9</v>
      </c>
      <c r="L54" s="49">
        <f>EXPORTACIONES!L54-'IMPORTACIONES '!L54</f>
        <v>-185</v>
      </c>
      <c r="M54" s="49">
        <f>EXPORTACIONES!M54-'IMPORTACIONES '!M54</f>
        <v>-404</v>
      </c>
      <c r="N54" s="49">
        <f>EXPORTACIONES!N54-'IMPORTACIONES '!N54</f>
        <v>-568</v>
      </c>
      <c r="O54" s="49">
        <f>EXPORTACIONES!O54-'IMPORTACIONES '!O54</f>
        <v>-734</v>
      </c>
      <c r="P54" s="49">
        <f>EXPORTACIONES!P54-'IMPORTACIONES '!P54</f>
        <v>-824</v>
      </c>
      <c r="Q54" s="49">
        <f>EXPORTACIONES!Q54-'IMPORTACIONES '!Q54</f>
        <v>-533</v>
      </c>
      <c r="R54" s="49">
        <f>EXPORTACIONES!R54-'IMPORTACIONES '!R54</f>
        <v>11</v>
      </c>
      <c r="S54" s="49">
        <f>EXPORTACIONES!S54-'IMPORTACIONES '!S54</f>
        <v>137</v>
      </c>
      <c r="T54" s="49">
        <f>EXPORTACIONES!T54-'IMPORTACIONES '!T54</f>
        <v>-258</v>
      </c>
      <c r="U54" s="49">
        <f>EXPORTACIONES!U54-'IMPORTACIONES '!U54</f>
        <v>-867</v>
      </c>
      <c r="V54" s="49">
        <f>EXPORTACIONES!V54-'IMPORTACIONES '!V54</f>
        <v>-661</v>
      </c>
      <c r="W54" s="49">
        <f>EXPORTACIONES!W54-'IMPORTACIONES '!W54</f>
        <v>-783</v>
      </c>
      <c r="X54" s="49">
        <f>EXPORTACIONES!X54-'IMPORTACIONES '!X54</f>
        <v>-358</v>
      </c>
      <c r="Z54" s="41" t="s">
        <v>132</v>
      </c>
      <c r="AA54" s="50">
        <v>-577</v>
      </c>
      <c r="AB54" s="50">
        <v>-655</v>
      </c>
      <c r="AC54" s="50">
        <v>-518</v>
      </c>
      <c r="AD54" s="50">
        <v>-631</v>
      </c>
      <c r="AE54" s="50">
        <v>-474</v>
      </c>
      <c r="AF54" s="50">
        <v>-204</v>
      </c>
      <c r="AG54" s="50">
        <v>-242</v>
      </c>
      <c r="AH54" s="50">
        <v>-250</v>
      </c>
      <c r="AI54" s="50">
        <v>-363</v>
      </c>
      <c r="AJ54" s="50">
        <v>-302</v>
      </c>
      <c r="AK54" s="50">
        <v>-1070</v>
      </c>
      <c r="AL54" s="50">
        <v>-554</v>
      </c>
      <c r="AM54" s="50">
        <v>-1462</v>
      </c>
      <c r="AN54" s="50">
        <v>-401</v>
      </c>
      <c r="AO54" s="50">
        <v>-711</v>
      </c>
      <c r="AP54" s="50">
        <v>-755</v>
      </c>
      <c r="AQ54" s="50">
        <v>-1056</v>
      </c>
      <c r="AR54" s="50">
        <v>-1292</v>
      </c>
      <c r="AS54" s="50">
        <v>-1217</v>
      </c>
      <c r="AT54" s="50">
        <v>-1134</v>
      </c>
      <c r="AU54" s="50">
        <v>-1257</v>
      </c>
      <c r="AV54" s="50">
        <v>-10509</v>
      </c>
      <c r="AW54" s="106">
        <f t="shared" si="0"/>
        <v>-25634</v>
      </c>
      <c r="AX54"/>
      <c r="AY54"/>
    </row>
    <row r="55" spans="2:51" x14ac:dyDescent="0.25">
      <c r="B55" s="41" t="s">
        <v>132</v>
      </c>
      <c r="C55" s="50">
        <f>EXPORTACIONES!C55-'IMPORTACIONES '!C55</f>
        <v>-577</v>
      </c>
      <c r="D55" s="50">
        <f>EXPORTACIONES!D55-'IMPORTACIONES '!D55</f>
        <v>-655</v>
      </c>
      <c r="E55" s="50">
        <f>EXPORTACIONES!E55-'IMPORTACIONES '!E55</f>
        <v>-518</v>
      </c>
      <c r="F55" s="50">
        <f>EXPORTACIONES!F55-'IMPORTACIONES '!F55</f>
        <v>-631</v>
      </c>
      <c r="G55" s="50">
        <f>EXPORTACIONES!G55-'IMPORTACIONES '!G55</f>
        <v>-474</v>
      </c>
      <c r="H55" s="50">
        <f>EXPORTACIONES!H55-'IMPORTACIONES '!H55</f>
        <v>-204</v>
      </c>
      <c r="I55" s="50">
        <f>EXPORTACIONES!I55-'IMPORTACIONES '!I55</f>
        <v>-242</v>
      </c>
      <c r="J55" s="50">
        <f>EXPORTACIONES!J55-'IMPORTACIONES '!J55</f>
        <v>-250</v>
      </c>
      <c r="K55" s="50">
        <f>EXPORTACIONES!K55-'IMPORTACIONES '!K55</f>
        <v>-363</v>
      </c>
      <c r="L55" s="50">
        <f>EXPORTACIONES!L55-'IMPORTACIONES '!L55</f>
        <v>-302</v>
      </c>
      <c r="M55" s="50">
        <f>EXPORTACIONES!M55-'IMPORTACIONES '!M55</f>
        <v>-1070</v>
      </c>
      <c r="N55" s="50">
        <f>EXPORTACIONES!N55-'IMPORTACIONES '!N55</f>
        <v>-554</v>
      </c>
      <c r="O55" s="50">
        <f>EXPORTACIONES!O55-'IMPORTACIONES '!O55</f>
        <v>-1462</v>
      </c>
      <c r="P55" s="50">
        <f>EXPORTACIONES!P55-'IMPORTACIONES '!P55</f>
        <v>-401</v>
      </c>
      <c r="Q55" s="50">
        <f>EXPORTACIONES!Q55-'IMPORTACIONES '!Q55</f>
        <v>-711</v>
      </c>
      <c r="R55" s="50">
        <f>EXPORTACIONES!R55-'IMPORTACIONES '!R55</f>
        <v>-755</v>
      </c>
      <c r="S55" s="50">
        <f>EXPORTACIONES!S55-'IMPORTACIONES '!S55</f>
        <v>-1056</v>
      </c>
      <c r="T55" s="50">
        <f>EXPORTACIONES!T55-'IMPORTACIONES '!T55</f>
        <v>-1292</v>
      </c>
      <c r="U55" s="50">
        <f>EXPORTACIONES!U55-'IMPORTACIONES '!U55</f>
        <v>-1217</v>
      </c>
      <c r="V55" s="50">
        <f>EXPORTACIONES!V55-'IMPORTACIONES '!V55</f>
        <v>-1134</v>
      </c>
      <c r="W55" s="50">
        <f>EXPORTACIONES!W55-'IMPORTACIONES '!W55</f>
        <v>-1257</v>
      </c>
      <c r="X55" s="50">
        <f>EXPORTACIONES!X55-'IMPORTACIONES '!X55</f>
        <v>-10509</v>
      </c>
      <c r="Z55" s="40" t="s">
        <v>40</v>
      </c>
      <c r="AA55" s="49">
        <v>-3926</v>
      </c>
      <c r="AB55" s="49">
        <v>-4312</v>
      </c>
      <c r="AC55" s="49">
        <v>-4177</v>
      </c>
      <c r="AD55" s="49">
        <v>-3322</v>
      </c>
      <c r="AE55" s="49">
        <v>-3398</v>
      </c>
      <c r="AF55" s="49">
        <v>-2868</v>
      </c>
      <c r="AG55" s="49">
        <v>-3011</v>
      </c>
      <c r="AH55" s="49">
        <v>-4269</v>
      </c>
      <c r="AI55" s="49">
        <v>-2934</v>
      </c>
      <c r="AJ55" s="49">
        <v>-3824</v>
      </c>
      <c r="AK55" s="49">
        <v>-5494</v>
      </c>
      <c r="AL55" s="49">
        <v>-6432</v>
      </c>
      <c r="AM55" s="49">
        <v>-6636</v>
      </c>
      <c r="AN55" s="49">
        <v>-7576</v>
      </c>
      <c r="AO55" s="49">
        <v>-6052</v>
      </c>
      <c r="AP55" s="49">
        <v>-7697</v>
      </c>
      <c r="AQ55" s="49">
        <v>-7076</v>
      </c>
      <c r="AR55" s="49">
        <v>-6940</v>
      </c>
      <c r="AS55" s="49">
        <v>-7254</v>
      </c>
      <c r="AT55" s="49">
        <v>-5875</v>
      </c>
      <c r="AU55" s="49">
        <v>-6054</v>
      </c>
      <c r="AV55" s="49">
        <v>-5421</v>
      </c>
      <c r="AW55" s="106">
        <f t="shared" si="0"/>
        <v>-114548</v>
      </c>
      <c r="AX55"/>
      <c r="AY55"/>
    </row>
    <row r="56" spans="2:51" x14ac:dyDescent="0.25">
      <c r="B56" s="40" t="s">
        <v>40</v>
      </c>
      <c r="C56" s="49">
        <f>EXPORTACIONES!C56-'IMPORTACIONES '!C56</f>
        <v>-3926</v>
      </c>
      <c r="D56" s="49">
        <f>EXPORTACIONES!D56-'IMPORTACIONES '!D56</f>
        <v>-4312</v>
      </c>
      <c r="E56" s="49">
        <f>EXPORTACIONES!E56-'IMPORTACIONES '!E56</f>
        <v>-4177</v>
      </c>
      <c r="F56" s="49">
        <f>EXPORTACIONES!F56-'IMPORTACIONES '!F56</f>
        <v>-3322</v>
      </c>
      <c r="G56" s="49">
        <f>EXPORTACIONES!G56-'IMPORTACIONES '!G56</f>
        <v>-3398</v>
      </c>
      <c r="H56" s="49">
        <f>EXPORTACIONES!H56-'IMPORTACIONES '!H56</f>
        <v>-2868</v>
      </c>
      <c r="I56" s="49">
        <f>EXPORTACIONES!I56-'IMPORTACIONES '!I56</f>
        <v>-3011</v>
      </c>
      <c r="J56" s="49">
        <f>EXPORTACIONES!J56-'IMPORTACIONES '!J56</f>
        <v>-4269</v>
      </c>
      <c r="K56" s="49">
        <f>EXPORTACIONES!K56-'IMPORTACIONES '!K56</f>
        <v>-2934</v>
      </c>
      <c r="L56" s="49">
        <f>EXPORTACIONES!L56-'IMPORTACIONES '!L56</f>
        <v>-3824</v>
      </c>
      <c r="M56" s="49">
        <f>EXPORTACIONES!M56-'IMPORTACIONES '!M56</f>
        <v>-5494</v>
      </c>
      <c r="N56" s="49">
        <f>EXPORTACIONES!N56-'IMPORTACIONES '!N56</f>
        <v>-6432</v>
      </c>
      <c r="O56" s="49">
        <f>EXPORTACIONES!O56-'IMPORTACIONES '!O56</f>
        <v>-6636</v>
      </c>
      <c r="P56" s="49">
        <f>EXPORTACIONES!P56-'IMPORTACIONES '!P56</f>
        <v>-7576</v>
      </c>
      <c r="Q56" s="49">
        <f>EXPORTACIONES!Q56-'IMPORTACIONES '!Q56</f>
        <v>-6052</v>
      </c>
      <c r="R56" s="49">
        <f>EXPORTACIONES!R56-'IMPORTACIONES '!R56</f>
        <v>-7697</v>
      </c>
      <c r="S56" s="49">
        <f>EXPORTACIONES!S56-'IMPORTACIONES '!S56</f>
        <v>-7076</v>
      </c>
      <c r="T56" s="49">
        <f>EXPORTACIONES!T56-'IMPORTACIONES '!T56</f>
        <v>-6940</v>
      </c>
      <c r="U56" s="49">
        <f>EXPORTACIONES!U56-'IMPORTACIONES '!U56</f>
        <v>-7254</v>
      </c>
      <c r="V56" s="49">
        <f>EXPORTACIONES!V56-'IMPORTACIONES '!V56</f>
        <v>-5875</v>
      </c>
      <c r="W56" s="49">
        <f>EXPORTACIONES!W56-'IMPORTACIONES '!W56</f>
        <v>-6054</v>
      </c>
      <c r="X56" s="49">
        <f>EXPORTACIONES!X56-'IMPORTACIONES '!X56</f>
        <v>-5421</v>
      </c>
      <c r="Z56" s="41" t="s">
        <v>47</v>
      </c>
      <c r="AA56" s="50">
        <v>-11576</v>
      </c>
      <c r="AB56" s="50">
        <v>-12707</v>
      </c>
      <c r="AC56" s="50">
        <v>-14030</v>
      </c>
      <c r="AD56" s="50">
        <v>-12743</v>
      </c>
      <c r="AE56" s="50">
        <v>-11813</v>
      </c>
      <c r="AF56" s="50">
        <v>-12596</v>
      </c>
      <c r="AG56" s="50">
        <v>-12946</v>
      </c>
      <c r="AH56" s="50">
        <v>-14246</v>
      </c>
      <c r="AI56" s="50">
        <v>-13869</v>
      </c>
      <c r="AJ56" s="50">
        <v>-14175</v>
      </c>
      <c r="AK56" s="50">
        <v>-10768</v>
      </c>
      <c r="AL56" s="50">
        <v>-10145</v>
      </c>
      <c r="AM56" s="50">
        <v>-15159</v>
      </c>
      <c r="AN56" s="50">
        <v>-20445</v>
      </c>
      <c r="AO56" s="50">
        <v>-15811</v>
      </c>
      <c r="AP56" s="50">
        <v>-17775</v>
      </c>
      <c r="AQ56" s="50">
        <v>-16856</v>
      </c>
      <c r="AR56" s="50">
        <v>-20372</v>
      </c>
      <c r="AS56" s="50">
        <v>-21608</v>
      </c>
      <c r="AT56" s="50">
        <v>-19934</v>
      </c>
      <c r="AU56" s="50">
        <v>-19547</v>
      </c>
      <c r="AV56" s="50">
        <v>-24196</v>
      </c>
      <c r="AW56" s="106">
        <f t="shared" si="0"/>
        <v>-343317</v>
      </c>
      <c r="AX56"/>
      <c r="AY56"/>
    </row>
    <row r="57" spans="2:51" x14ac:dyDescent="0.25">
      <c r="B57" s="41" t="s">
        <v>47</v>
      </c>
      <c r="C57" s="50">
        <f>EXPORTACIONES!C57-'IMPORTACIONES '!C57</f>
        <v>-11576</v>
      </c>
      <c r="D57" s="50">
        <f>EXPORTACIONES!D57-'IMPORTACIONES '!D57</f>
        <v>-12707</v>
      </c>
      <c r="E57" s="50">
        <f>EXPORTACIONES!E57-'IMPORTACIONES '!E57</f>
        <v>-14030</v>
      </c>
      <c r="F57" s="50">
        <f>EXPORTACIONES!F57-'IMPORTACIONES '!F57</f>
        <v>-12743</v>
      </c>
      <c r="G57" s="50">
        <f>EXPORTACIONES!G57-'IMPORTACIONES '!G57</f>
        <v>-11813</v>
      </c>
      <c r="H57" s="50">
        <f>EXPORTACIONES!H57-'IMPORTACIONES '!H57</f>
        <v>-12596</v>
      </c>
      <c r="I57" s="50">
        <f>EXPORTACIONES!I57-'IMPORTACIONES '!I57</f>
        <v>-12946</v>
      </c>
      <c r="J57" s="50">
        <f>EXPORTACIONES!J57-'IMPORTACIONES '!J57</f>
        <v>-14246</v>
      </c>
      <c r="K57" s="50">
        <f>EXPORTACIONES!K57-'IMPORTACIONES '!K57</f>
        <v>-13869</v>
      </c>
      <c r="L57" s="50">
        <f>EXPORTACIONES!L57-'IMPORTACIONES '!L57</f>
        <v>-14175</v>
      </c>
      <c r="M57" s="50">
        <f>EXPORTACIONES!M57-'IMPORTACIONES '!M57</f>
        <v>-10768</v>
      </c>
      <c r="N57" s="50">
        <f>EXPORTACIONES!N57-'IMPORTACIONES '!N57</f>
        <v>-10145</v>
      </c>
      <c r="O57" s="50">
        <f>EXPORTACIONES!O57-'IMPORTACIONES '!O57</f>
        <v>-15159</v>
      </c>
      <c r="P57" s="50">
        <f>EXPORTACIONES!P57-'IMPORTACIONES '!P57</f>
        <v>-20445</v>
      </c>
      <c r="Q57" s="50">
        <f>EXPORTACIONES!Q57-'IMPORTACIONES '!Q57</f>
        <v>-15811</v>
      </c>
      <c r="R57" s="50">
        <f>EXPORTACIONES!R57-'IMPORTACIONES '!R57</f>
        <v>-17775</v>
      </c>
      <c r="S57" s="50">
        <f>EXPORTACIONES!S57-'IMPORTACIONES '!S57</f>
        <v>-16856</v>
      </c>
      <c r="T57" s="50">
        <f>EXPORTACIONES!T57-'IMPORTACIONES '!T57</f>
        <v>-20372</v>
      </c>
      <c r="U57" s="50">
        <f>EXPORTACIONES!U57-'IMPORTACIONES '!U57</f>
        <v>-21608</v>
      </c>
      <c r="V57" s="50">
        <f>EXPORTACIONES!V57-'IMPORTACIONES '!V57</f>
        <v>-19934</v>
      </c>
      <c r="W57" s="50">
        <f>EXPORTACIONES!W57-'IMPORTACIONES '!W57</f>
        <v>-19547</v>
      </c>
      <c r="X57" s="50">
        <f>EXPORTACIONES!X57-'IMPORTACIONES '!X57</f>
        <v>-24196</v>
      </c>
      <c r="Z57" s="40" t="s">
        <v>100</v>
      </c>
      <c r="AA57" s="49">
        <v>-14759</v>
      </c>
      <c r="AB57" s="49">
        <v>-9130</v>
      </c>
      <c r="AC57" s="49">
        <v>-6569</v>
      </c>
      <c r="AD57" s="49">
        <v>-9985</v>
      </c>
      <c r="AE57" s="49">
        <v>-4695</v>
      </c>
      <c r="AF57" s="49">
        <v>-8570</v>
      </c>
      <c r="AG57" s="49">
        <v>-11519</v>
      </c>
      <c r="AH57" s="49">
        <v>-8268</v>
      </c>
      <c r="AI57" s="49">
        <v>-10562</v>
      </c>
      <c r="AJ57" s="49">
        <v>-13897</v>
      </c>
      <c r="AK57" s="49">
        <v>-15135</v>
      </c>
      <c r="AL57" s="49">
        <v>-20303</v>
      </c>
      <c r="AM57" s="49">
        <v>-25222</v>
      </c>
      <c r="AN57" s="49">
        <v>-27949</v>
      </c>
      <c r="AO57" s="49">
        <v>-26598</v>
      </c>
      <c r="AP57" s="49">
        <v>-32143</v>
      </c>
      <c r="AQ57" s="49">
        <v>-46450</v>
      </c>
      <c r="AR57" s="49">
        <v>-34315</v>
      </c>
      <c r="AS57" s="49">
        <v>-45250</v>
      </c>
      <c r="AT57" s="49">
        <v>-48135</v>
      </c>
      <c r="AU57" s="49">
        <v>-44897</v>
      </c>
      <c r="AV57" s="49">
        <v>-35037</v>
      </c>
      <c r="AW57" s="106">
        <f t="shared" si="0"/>
        <v>-499388</v>
      </c>
      <c r="AX57"/>
      <c r="AY57"/>
    </row>
    <row r="58" spans="2:51" x14ac:dyDescent="0.25">
      <c r="B58" s="40" t="s">
        <v>100</v>
      </c>
      <c r="C58" s="49">
        <f>EXPORTACIONES!C58-'IMPORTACIONES '!C58</f>
        <v>-14759</v>
      </c>
      <c r="D58" s="49">
        <f>EXPORTACIONES!D58-'IMPORTACIONES '!D58</f>
        <v>-9130</v>
      </c>
      <c r="E58" s="49">
        <f>EXPORTACIONES!E58-'IMPORTACIONES '!E58</f>
        <v>-6569</v>
      </c>
      <c r="F58" s="49">
        <f>EXPORTACIONES!F58-'IMPORTACIONES '!F58</f>
        <v>-9985</v>
      </c>
      <c r="G58" s="49">
        <f>EXPORTACIONES!G58-'IMPORTACIONES '!G58</f>
        <v>-4695</v>
      </c>
      <c r="H58" s="49">
        <f>EXPORTACIONES!H58-'IMPORTACIONES '!H58</f>
        <v>-8570</v>
      </c>
      <c r="I58" s="49">
        <f>EXPORTACIONES!I58-'IMPORTACIONES '!I58</f>
        <v>-11519</v>
      </c>
      <c r="J58" s="49">
        <f>EXPORTACIONES!J58-'IMPORTACIONES '!J58</f>
        <v>-8268</v>
      </c>
      <c r="K58" s="49">
        <f>EXPORTACIONES!K58-'IMPORTACIONES '!K58</f>
        <v>-10562</v>
      </c>
      <c r="L58" s="49">
        <f>EXPORTACIONES!L58-'IMPORTACIONES '!L58</f>
        <v>-13897</v>
      </c>
      <c r="M58" s="49">
        <f>EXPORTACIONES!M58-'IMPORTACIONES '!M58</f>
        <v>-15135</v>
      </c>
      <c r="N58" s="49">
        <f>EXPORTACIONES!N58-'IMPORTACIONES '!N58</f>
        <v>-20303</v>
      </c>
      <c r="O58" s="49">
        <f>EXPORTACIONES!O58-'IMPORTACIONES '!O58</f>
        <v>-25222</v>
      </c>
      <c r="P58" s="49">
        <f>EXPORTACIONES!P58-'IMPORTACIONES '!P58</f>
        <v>-27949</v>
      </c>
      <c r="Q58" s="49">
        <f>EXPORTACIONES!Q58-'IMPORTACIONES '!Q58</f>
        <v>-26598</v>
      </c>
      <c r="R58" s="49">
        <f>EXPORTACIONES!R58-'IMPORTACIONES '!R58</f>
        <v>-32143</v>
      </c>
      <c r="S58" s="49">
        <f>EXPORTACIONES!S58-'IMPORTACIONES '!S58</f>
        <v>-46450</v>
      </c>
      <c r="T58" s="49">
        <f>EXPORTACIONES!T58-'IMPORTACIONES '!T58</f>
        <v>-34315</v>
      </c>
      <c r="U58" s="49">
        <f>EXPORTACIONES!U58-'IMPORTACIONES '!U58</f>
        <v>-45250</v>
      </c>
      <c r="V58" s="49">
        <f>EXPORTACIONES!V58-'IMPORTACIONES '!V58</f>
        <v>-48135</v>
      </c>
      <c r="W58" s="49">
        <f>EXPORTACIONES!W58-'IMPORTACIONES '!W58</f>
        <v>-44897</v>
      </c>
      <c r="X58" s="49">
        <f>EXPORTACIONES!X58-'IMPORTACIONES '!X58</f>
        <v>-35037</v>
      </c>
      <c r="Z58" s="41" t="s">
        <v>73</v>
      </c>
      <c r="AA58" s="50">
        <v>-3784</v>
      </c>
      <c r="AB58" s="50">
        <v>-1930</v>
      </c>
      <c r="AC58" s="50">
        <v>-3712</v>
      </c>
      <c r="AD58" s="50">
        <v>-10607</v>
      </c>
      <c r="AE58" s="50">
        <v>-1999</v>
      </c>
      <c r="AF58" s="50">
        <v>-3916</v>
      </c>
      <c r="AG58" s="50">
        <v>-2590</v>
      </c>
      <c r="AH58" s="50">
        <v>-2535</v>
      </c>
      <c r="AI58" s="50">
        <v>-3127</v>
      </c>
      <c r="AJ58" s="50">
        <v>-3272</v>
      </c>
      <c r="AK58" s="50">
        <v>-3937</v>
      </c>
      <c r="AL58" s="50">
        <v>-7160</v>
      </c>
      <c r="AM58" s="50">
        <v>-10645</v>
      </c>
      <c r="AN58" s="50">
        <v>-6757</v>
      </c>
      <c r="AO58" s="50">
        <v>-8117</v>
      </c>
      <c r="AP58" s="50">
        <v>-42501</v>
      </c>
      <c r="AQ58" s="50">
        <v>-34674</v>
      </c>
      <c r="AR58" s="50">
        <v>-23996</v>
      </c>
      <c r="AS58" s="50">
        <v>-24283</v>
      </c>
      <c r="AT58" s="50">
        <v>-23408</v>
      </c>
      <c r="AU58" s="50">
        <v>-20396</v>
      </c>
      <c r="AV58" s="50">
        <v>-18229</v>
      </c>
      <c r="AW58" s="106">
        <f t="shared" si="0"/>
        <v>-261575</v>
      </c>
      <c r="AX58"/>
      <c r="AY58"/>
    </row>
    <row r="59" spans="2:51" x14ac:dyDescent="0.25">
      <c r="B59" s="41" t="s">
        <v>73</v>
      </c>
      <c r="C59" s="50">
        <f>EXPORTACIONES!C59-'IMPORTACIONES '!C59</f>
        <v>-3784</v>
      </c>
      <c r="D59" s="50">
        <f>EXPORTACIONES!D59-'IMPORTACIONES '!D59</f>
        <v>-1930</v>
      </c>
      <c r="E59" s="50">
        <f>EXPORTACIONES!E59-'IMPORTACIONES '!E59</f>
        <v>-3712</v>
      </c>
      <c r="F59" s="50">
        <f>EXPORTACIONES!F59-'IMPORTACIONES '!F59</f>
        <v>-10607</v>
      </c>
      <c r="G59" s="50">
        <f>EXPORTACIONES!G59-'IMPORTACIONES '!G59</f>
        <v>-1999</v>
      </c>
      <c r="H59" s="50">
        <f>EXPORTACIONES!H59-'IMPORTACIONES '!H59</f>
        <v>-3916</v>
      </c>
      <c r="I59" s="50">
        <f>EXPORTACIONES!I59-'IMPORTACIONES '!I59</f>
        <v>-2590</v>
      </c>
      <c r="J59" s="50">
        <f>EXPORTACIONES!J59-'IMPORTACIONES '!J59</f>
        <v>-2535</v>
      </c>
      <c r="K59" s="50">
        <f>EXPORTACIONES!K59-'IMPORTACIONES '!K59</f>
        <v>-3127</v>
      </c>
      <c r="L59" s="50">
        <f>EXPORTACIONES!L59-'IMPORTACIONES '!L59</f>
        <v>-3272</v>
      </c>
      <c r="M59" s="50">
        <f>EXPORTACIONES!M59-'IMPORTACIONES '!M59</f>
        <v>-3937</v>
      </c>
      <c r="N59" s="50">
        <f>EXPORTACIONES!N59-'IMPORTACIONES '!N59</f>
        <v>-7160</v>
      </c>
      <c r="O59" s="50">
        <f>EXPORTACIONES!O59-'IMPORTACIONES '!O59</f>
        <v>-10645</v>
      </c>
      <c r="P59" s="50">
        <f>EXPORTACIONES!P59-'IMPORTACIONES '!P59</f>
        <v>-6757</v>
      </c>
      <c r="Q59" s="50">
        <f>EXPORTACIONES!Q59-'IMPORTACIONES '!Q59</f>
        <v>-8117</v>
      </c>
      <c r="R59" s="50">
        <f>EXPORTACIONES!R59-'IMPORTACIONES '!R59</f>
        <v>-42501</v>
      </c>
      <c r="S59" s="50">
        <f>EXPORTACIONES!S59-'IMPORTACIONES '!S59</f>
        <v>-34674</v>
      </c>
      <c r="T59" s="50">
        <f>EXPORTACIONES!T59-'IMPORTACIONES '!T59</f>
        <v>-23996</v>
      </c>
      <c r="U59" s="50">
        <f>EXPORTACIONES!U59-'IMPORTACIONES '!U59</f>
        <v>-24283</v>
      </c>
      <c r="V59" s="50">
        <f>EXPORTACIONES!V59-'IMPORTACIONES '!V59</f>
        <v>-23408</v>
      </c>
      <c r="W59" s="50">
        <f>EXPORTACIONES!W59-'IMPORTACIONES '!W59</f>
        <v>-20396</v>
      </c>
      <c r="X59" s="50">
        <f>EXPORTACIONES!X59-'IMPORTACIONES '!X59</f>
        <v>-18229</v>
      </c>
      <c r="Z59" s="42" t="s">
        <v>104</v>
      </c>
      <c r="AA59" s="49">
        <v>339</v>
      </c>
      <c r="AB59" s="49">
        <v>229</v>
      </c>
      <c r="AC59" s="49">
        <v>-6</v>
      </c>
      <c r="AD59" s="49">
        <v>56</v>
      </c>
      <c r="AE59" s="49">
        <v>98</v>
      </c>
      <c r="AF59" s="49">
        <v>87</v>
      </c>
      <c r="AG59" s="49">
        <v>51</v>
      </c>
      <c r="AH59" s="49">
        <v>86</v>
      </c>
      <c r="AI59" s="49">
        <v>48</v>
      </c>
      <c r="AJ59" s="49">
        <v>76</v>
      </c>
      <c r="AK59" s="49">
        <v>118</v>
      </c>
      <c r="AL59" s="49">
        <v>188</v>
      </c>
      <c r="AM59" s="49">
        <v>125</v>
      </c>
      <c r="AN59" s="49">
        <v>86</v>
      </c>
      <c r="AO59" s="49">
        <v>177</v>
      </c>
      <c r="AP59" s="49">
        <v>75</v>
      </c>
      <c r="AQ59" s="49">
        <v>-32</v>
      </c>
      <c r="AR59" s="49">
        <v>237</v>
      </c>
      <c r="AS59" s="49">
        <v>-8153</v>
      </c>
      <c r="AT59" s="49">
        <v>-12949</v>
      </c>
      <c r="AU59" s="49">
        <v>-3067</v>
      </c>
      <c r="AV59" s="49">
        <v>-4245</v>
      </c>
      <c r="AW59" s="106">
        <f t="shared" si="0"/>
        <v>-26376</v>
      </c>
      <c r="AX59"/>
      <c r="AY59"/>
    </row>
    <row r="60" spans="2:51" x14ac:dyDescent="0.25">
      <c r="B60" s="42" t="s">
        <v>104</v>
      </c>
      <c r="C60" s="49">
        <f>EXPORTACIONES!C60-'IMPORTACIONES '!C60</f>
        <v>339</v>
      </c>
      <c r="D60" s="49">
        <f>EXPORTACIONES!D60-'IMPORTACIONES '!D60</f>
        <v>229</v>
      </c>
      <c r="E60" s="49">
        <f>EXPORTACIONES!E60-'IMPORTACIONES '!E60</f>
        <v>-6</v>
      </c>
      <c r="F60" s="49">
        <f>EXPORTACIONES!F60-'IMPORTACIONES '!F60</f>
        <v>56</v>
      </c>
      <c r="G60" s="49">
        <f>EXPORTACIONES!G60-'IMPORTACIONES '!G60</f>
        <v>98</v>
      </c>
      <c r="H60" s="49">
        <f>EXPORTACIONES!H60-'IMPORTACIONES '!H60</f>
        <v>87</v>
      </c>
      <c r="I60" s="49">
        <f>EXPORTACIONES!I60-'IMPORTACIONES '!I60</f>
        <v>51</v>
      </c>
      <c r="J60" s="49">
        <f>EXPORTACIONES!J60-'IMPORTACIONES '!J60</f>
        <v>86</v>
      </c>
      <c r="K60" s="49">
        <f>EXPORTACIONES!K60-'IMPORTACIONES '!K60</f>
        <v>48</v>
      </c>
      <c r="L60" s="49">
        <f>EXPORTACIONES!L60-'IMPORTACIONES '!L60</f>
        <v>76</v>
      </c>
      <c r="M60" s="49">
        <f>EXPORTACIONES!M60-'IMPORTACIONES '!M60</f>
        <v>118</v>
      </c>
      <c r="N60" s="49">
        <f>EXPORTACIONES!N60-'IMPORTACIONES '!N60</f>
        <v>188</v>
      </c>
      <c r="O60" s="49">
        <f>EXPORTACIONES!O60-'IMPORTACIONES '!O60</f>
        <v>125</v>
      </c>
      <c r="P60" s="49">
        <f>EXPORTACIONES!P60-'IMPORTACIONES '!P60</f>
        <v>86</v>
      </c>
      <c r="Q60" s="49">
        <f>EXPORTACIONES!Q60-'IMPORTACIONES '!Q60</f>
        <v>177</v>
      </c>
      <c r="R60" s="49">
        <f>EXPORTACIONES!R60-'IMPORTACIONES '!R60</f>
        <v>75</v>
      </c>
      <c r="S60" s="49">
        <f>EXPORTACIONES!S60-'IMPORTACIONES '!S60</f>
        <v>-32</v>
      </c>
      <c r="T60" s="49">
        <f>EXPORTACIONES!T60-'IMPORTACIONES '!T60</f>
        <v>237</v>
      </c>
      <c r="U60" s="49">
        <f>EXPORTACIONES!U60-'IMPORTACIONES '!U60</f>
        <v>-8153</v>
      </c>
      <c r="V60" s="49">
        <f>EXPORTACIONES!V60-'IMPORTACIONES '!V60</f>
        <v>-12949</v>
      </c>
      <c r="W60" s="49">
        <f>EXPORTACIONES!W60-'IMPORTACIONES '!W60</f>
        <v>-3067</v>
      </c>
      <c r="X60" s="49">
        <f>EXPORTACIONES!X60-'IMPORTACIONES '!X60</f>
        <v>-4245</v>
      </c>
      <c r="Z60" s="41" t="s">
        <v>58</v>
      </c>
      <c r="AA60" s="50">
        <v>-349</v>
      </c>
      <c r="AB60" s="50">
        <v>-205</v>
      </c>
      <c r="AC60" s="50">
        <v>-300</v>
      </c>
      <c r="AD60" s="50">
        <v>-466</v>
      </c>
      <c r="AE60" s="50">
        <v>-295</v>
      </c>
      <c r="AF60" s="50">
        <v>-119</v>
      </c>
      <c r="AG60" s="50">
        <v>165</v>
      </c>
      <c r="AH60" s="50">
        <v>250</v>
      </c>
      <c r="AI60" s="50">
        <v>310</v>
      </c>
      <c r="AJ60" s="50">
        <v>-128</v>
      </c>
      <c r="AK60" s="50">
        <v>-149</v>
      </c>
      <c r="AL60" s="50">
        <v>-178</v>
      </c>
      <c r="AM60" s="50">
        <v>-113</v>
      </c>
      <c r="AN60" s="50">
        <v>-215</v>
      </c>
      <c r="AO60" s="50">
        <v>-56</v>
      </c>
      <c r="AP60" s="50">
        <v>-122</v>
      </c>
      <c r="AQ60" s="50">
        <v>64</v>
      </c>
      <c r="AR60" s="50">
        <v>-144</v>
      </c>
      <c r="AS60" s="50">
        <v>-80</v>
      </c>
      <c r="AT60" s="50">
        <v>-182</v>
      </c>
      <c r="AU60" s="50">
        <v>-144</v>
      </c>
      <c r="AV60" s="50">
        <v>-97</v>
      </c>
      <c r="AW60" s="106">
        <f t="shared" si="0"/>
        <v>-2553</v>
      </c>
      <c r="AX60"/>
      <c r="AY60"/>
    </row>
    <row r="61" spans="2:51" x14ac:dyDescent="0.25">
      <c r="B61" s="41" t="s">
        <v>58</v>
      </c>
      <c r="C61" s="50">
        <f>EXPORTACIONES!C61-'IMPORTACIONES '!C61</f>
        <v>-349</v>
      </c>
      <c r="D61" s="50">
        <f>EXPORTACIONES!D61-'IMPORTACIONES '!D61</f>
        <v>-205</v>
      </c>
      <c r="E61" s="50">
        <f>EXPORTACIONES!E61-'IMPORTACIONES '!E61</f>
        <v>-300</v>
      </c>
      <c r="F61" s="50">
        <f>EXPORTACIONES!F61-'IMPORTACIONES '!F61</f>
        <v>-466</v>
      </c>
      <c r="G61" s="50">
        <f>EXPORTACIONES!G61-'IMPORTACIONES '!G61</f>
        <v>-295</v>
      </c>
      <c r="H61" s="50">
        <f>EXPORTACIONES!H61-'IMPORTACIONES '!H61</f>
        <v>-119</v>
      </c>
      <c r="I61" s="50">
        <f>EXPORTACIONES!I61-'IMPORTACIONES '!I61</f>
        <v>165</v>
      </c>
      <c r="J61" s="50">
        <f>EXPORTACIONES!J61-'IMPORTACIONES '!J61</f>
        <v>250</v>
      </c>
      <c r="K61" s="50">
        <f>EXPORTACIONES!K61-'IMPORTACIONES '!K61</f>
        <v>310</v>
      </c>
      <c r="L61" s="50">
        <f>EXPORTACIONES!L61-'IMPORTACIONES '!L61</f>
        <v>-128</v>
      </c>
      <c r="M61" s="50">
        <f>EXPORTACIONES!M61-'IMPORTACIONES '!M61</f>
        <v>-149</v>
      </c>
      <c r="N61" s="50">
        <f>EXPORTACIONES!N61-'IMPORTACIONES '!N61</f>
        <v>-178</v>
      </c>
      <c r="O61" s="50">
        <f>EXPORTACIONES!O61-'IMPORTACIONES '!O61</f>
        <v>-113</v>
      </c>
      <c r="P61" s="50">
        <f>EXPORTACIONES!P61-'IMPORTACIONES '!P61</f>
        <v>-215</v>
      </c>
      <c r="Q61" s="50">
        <f>EXPORTACIONES!Q61-'IMPORTACIONES '!Q61</f>
        <v>-56</v>
      </c>
      <c r="R61" s="50">
        <f>EXPORTACIONES!R61-'IMPORTACIONES '!R61</f>
        <v>-122</v>
      </c>
      <c r="S61" s="50">
        <f>EXPORTACIONES!S61-'IMPORTACIONES '!S61</f>
        <v>64</v>
      </c>
      <c r="T61" s="50">
        <f>EXPORTACIONES!T61-'IMPORTACIONES '!T61</f>
        <v>-144</v>
      </c>
      <c r="U61" s="50">
        <f>EXPORTACIONES!U61-'IMPORTACIONES '!U61</f>
        <v>-80</v>
      </c>
      <c r="V61" s="50">
        <f>EXPORTACIONES!V61-'IMPORTACIONES '!V61</f>
        <v>-182</v>
      </c>
      <c r="W61" s="50">
        <f>EXPORTACIONES!W61-'IMPORTACIONES '!W61</f>
        <v>-144</v>
      </c>
      <c r="X61" s="50">
        <f>EXPORTACIONES!X61-'IMPORTACIONES '!X61</f>
        <v>-97</v>
      </c>
      <c r="Z61" s="42" t="s">
        <v>50</v>
      </c>
      <c r="AA61" s="49">
        <v>-33</v>
      </c>
      <c r="AB61" s="49">
        <v>-106</v>
      </c>
      <c r="AC61" s="49">
        <v>-165</v>
      </c>
      <c r="AD61" s="49">
        <v>96</v>
      </c>
      <c r="AE61" s="49">
        <v>457</v>
      </c>
      <c r="AF61" s="49">
        <v>327</v>
      </c>
      <c r="AG61" s="49">
        <v>684</v>
      </c>
      <c r="AH61" s="49">
        <v>-156</v>
      </c>
      <c r="AI61" s="49">
        <v>210</v>
      </c>
      <c r="AJ61" s="49">
        <v>142</v>
      </c>
      <c r="AK61" s="49">
        <v>620</v>
      </c>
      <c r="AL61" s="49">
        <v>223</v>
      </c>
      <c r="AM61" s="49">
        <v>427</v>
      </c>
      <c r="AN61" s="49">
        <v>534</v>
      </c>
      <c r="AO61" s="49">
        <v>15</v>
      </c>
      <c r="AP61" s="49">
        <v>261</v>
      </c>
      <c r="AQ61" s="49">
        <v>118</v>
      </c>
      <c r="AR61" s="49">
        <v>-22</v>
      </c>
      <c r="AS61" s="49">
        <v>103</v>
      </c>
      <c r="AT61" s="49">
        <v>374</v>
      </c>
      <c r="AU61" s="49">
        <v>110</v>
      </c>
      <c r="AV61" s="49">
        <v>199</v>
      </c>
      <c r="AW61" s="106">
        <f t="shared" si="0"/>
        <v>4418</v>
      </c>
      <c r="AX61"/>
      <c r="AY61"/>
    </row>
    <row r="62" spans="2:51" x14ac:dyDescent="0.25">
      <c r="B62" s="42" t="s">
        <v>50</v>
      </c>
      <c r="C62" s="49">
        <f>EXPORTACIONES!C62-'IMPORTACIONES '!C62</f>
        <v>-33</v>
      </c>
      <c r="D62" s="49">
        <f>EXPORTACIONES!D62-'IMPORTACIONES '!D62</f>
        <v>-106</v>
      </c>
      <c r="E62" s="49">
        <f>EXPORTACIONES!E62-'IMPORTACIONES '!E62</f>
        <v>-165</v>
      </c>
      <c r="F62" s="49">
        <f>EXPORTACIONES!F62-'IMPORTACIONES '!F62</f>
        <v>96</v>
      </c>
      <c r="G62" s="49">
        <f>EXPORTACIONES!G62-'IMPORTACIONES '!G62</f>
        <v>457</v>
      </c>
      <c r="H62" s="49">
        <f>EXPORTACIONES!H62-'IMPORTACIONES '!H62</f>
        <v>327</v>
      </c>
      <c r="I62" s="49">
        <f>EXPORTACIONES!I62-'IMPORTACIONES '!I62</f>
        <v>684</v>
      </c>
      <c r="J62" s="49">
        <f>EXPORTACIONES!J62-'IMPORTACIONES '!J62</f>
        <v>-156</v>
      </c>
      <c r="K62" s="49">
        <f>EXPORTACIONES!K62-'IMPORTACIONES '!K62</f>
        <v>210</v>
      </c>
      <c r="L62" s="49">
        <f>EXPORTACIONES!L62-'IMPORTACIONES '!L62</f>
        <v>142</v>
      </c>
      <c r="M62" s="49">
        <f>EXPORTACIONES!M62-'IMPORTACIONES '!M62</f>
        <v>620</v>
      </c>
      <c r="N62" s="49">
        <f>EXPORTACIONES!N62-'IMPORTACIONES '!N62</f>
        <v>223</v>
      </c>
      <c r="O62" s="49">
        <f>EXPORTACIONES!O62-'IMPORTACIONES '!O62</f>
        <v>427</v>
      </c>
      <c r="P62" s="49">
        <f>EXPORTACIONES!P62-'IMPORTACIONES '!P62</f>
        <v>534</v>
      </c>
      <c r="Q62" s="49">
        <f>EXPORTACIONES!Q62-'IMPORTACIONES '!Q62</f>
        <v>15</v>
      </c>
      <c r="R62" s="49">
        <f>EXPORTACIONES!R62-'IMPORTACIONES '!R62</f>
        <v>261</v>
      </c>
      <c r="S62" s="49">
        <f>EXPORTACIONES!S62-'IMPORTACIONES '!S62</f>
        <v>118</v>
      </c>
      <c r="T62" s="49">
        <f>EXPORTACIONES!T62-'IMPORTACIONES '!T62</f>
        <v>-22</v>
      </c>
      <c r="U62" s="49">
        <f>EXPORTACIONES!U62-'IMPORTACIONES '!U62</f>
        <v>103</v>
      </c>
      <c r="V62" s="49">
        <f>EXPORTACIONES!V62-'IMPORTACIONES '!V62</f>
        <v>374</v>
      </c>
      <c r="W62" s="49">
        <f>EXPORTACIONES!W62-'IMPORTACIONES '!W62</f>
        <v>110</v>
      </c>
      <c r="X62" s="49">
        <f>EXPORTACIONES!X62-'IMPORTACIONES '!X62</f>
        <v>199</v>
      </c>
      <c r="Z62" s="41" t="s">
        <v>2</v>
      </c>
      <c r="AA62" s="50">
        <v>-1513</v>
      </c>
      <c r="AB62" s="50">
        <v>-1115</v>
      </c>
      <c r="AC62" s="50">
        <v>-638</v>
      </c>
      <c r="AD62" s="50">
        <v>-622</v>
      </c>
      <c r="AE62" s="50">
        <v>-594</v>
      </c>
      <c r="AF62" s="50">
        <v>-934</v>
      </c>
      <c r="AG62" s="50">
        <v>-651</v>
      </c>
      <c r="AH62" s="50">
        <v>-591</v>
      </c>
      <c r="AI62" s="50">
        <v>-275</v>
      </c>
      <c r="AJ62" s="50">
        <v>-716</v>
      </c>
      <c r="AK62" s="50">
        <v>-864</v>
      </c>
      <c r="AL62" s="50">
        <v>-25</v>
      </c>
      <c r="AM62" s="50">
        <v>-85</v>
      </c>
      <c r="AN62" s="50">
        <v>1</v>
      </c>
      <c r="AO62" s="50">
        <v>0</v>
      </c>
      <c r="AP62" s="50">
        <v>-98</v>
      </c>
      <c r="AQ62" s="50">
        <v>-259</v>
      </c>
      <c r="AR62" s="50">
        <v>-447</v>
      </c>
      <c r="AS62" s="50">
        <v>-899</v>
      </c>
      <c r="AT62" s="50">
        <v>-367</v>
      </c>
      <c r="AU62" s="50">
        <v>-324</v>
      </c>
      <c r="AV62" s="50">
        <v>-71</v>
      </c>
      <c r="AW62" s="106">
        <f t="shared" si="0"/>
        <v>-11087</v>
      </c>
      <c r="AX62"/>
      <c r="AY62"/>
    </row>
    <row r="63" spans="2:51" x14ac:dyDescent="0.25">
      <c r="B63" s="41" t="s">
        <v>2</v>
      </c>
      <c r="C63" s="50">
        <f>EXPORTACIONES!C63-'IMPORTACIONES '!C63</f>
        <v>-1513</v>
      </c>
      <c r="D63" s="50">
        <f>EXPORTACIONES!D63-'IMPORTACIONES '!D63</f>
        <v>-1115</v>
      </c>
      <c r="E63" s="50">
        <f>EXPORTACIONES!E63-'IMPORTACIONES '!E63</f>
        <v>-638</v>
      </c>
      <c r="F63" s="50">
        <f>EXPORTACIONES!F63-'IMPORTACIONES '!F63</f>
        <v>-622</v>
      </c>
      <c r="G63" s="50">
        <f>EXPORTACIONES!G63-'IMPORTACIONES '!G63</f>
        <v>-594</v>
      </c>
      <c r="H63" s="50">
        <f>EXPORTACIONES!H63-'IMPORTACIONES '!H63</f>
        <v>-934</v>
      </c>
      <c r="I63" s="50">
        <f>EXPORTACIONES!I63-'IMPORTACIONES '!I63</f>
        <v>-651</v>
      </c>
      <c r="J63" s="50">
        <f>EXPORTACIONES!J63-'IMPORTACIONES '!J63</f>
        <v>-591</v>
      </c>
      <c r="K63" s="50">
        <f>EXPORTACIONES!K63-'IMPORTACIONES '!K63</f>
        <v>-275</v>
      </c>
      <c r="L63" s="50">
        <f>EXPORTACIONES!L63-'IMPORTACIONES '!L63</f>
        <v>-716</v>
      </c>
      <c r="M63" s="50">
        <f>EXPORTACIONES!M63-'IMPORTACIONES '!M63</f>
        <v>-864</v>
      </c>
      <c r="N63" s="50">
        <f>EXPORTACIONES!N63-'IMPORTACIONES '!N63</f>
        <v>-25</v>
      </c>
      <c r="O63" s="50">
        <f>EXPORTACIONES!O63-'IMPORTACIONES '!O63</f>
        <v>-85</v>
      </c>
      <c r="P63" s="50">
        <f>EXPORTACIONES!P63-'IMPORTACIONES '!P63</f>
        <v>1</v>
      </c>
      <c r="Q63" s="50">
        <f>EXPORTACIONES!Q63-'IMPORTACIONES '!Q63</f>
        <v>0</v>
      </c>
      <c r="R63" s="50">
        <f>EXPORTACIONES!R63-'IMPORTACIONES '!R63</f>
        <v>-98</v>
      </c>
      <c r="S63" s="50">
        <f>EXPORTACIONES!S63-'IMPORTACIONES '!S63</f>
        <v>-259</v>
      </c>
      <c r="T63" s="50">
        <f>EXPORTACIONES!T63-'IMPORTACIONES '!T63</f>
        <v>-447</v>
      </c>
      <c r="U63" s="50">
        <f>EXPORTACIONES!U63-'IMPORTACIONES '!U63</f>
        <v>-899</v>
      </c>
      <c r="V63" s="50">
        <f>EXPORTACIONES!V63-'IMPORTACIONES '!V63</f>
        <v>-367</v>
      </c>
      <c r="W63" s="50">
        <f>EXPORTACIONES!W63-'IMPORTACIONES '!W63</f>
        <v>-324</v>
      </c>
      <c r="X63" s="50">
        <f>EXPORTACIONES!X63-'IMPORTACIONES '!X63</f>
        <v>-71</v>
      </c>
      <c r="Z63" s="42" t="s">
        <v>60</v>
      </c>
      <c r="AA63" s="49">
        <v>9911</v>
      </c>
      <c r="AB63" s="49">
        <v>10291</v>
      </c>
      <c r="AC63" s="49">
        <v>7555</v>
      </c>
      <c r="AD63" s="49">
        <v>5835</v>
      </c>
      <c r="AE63" s="49">
        <v>4842</v>
      </c>
      <c r="AF63" s="49">
        <v>4608</v>
      </c>
      <c r="AG63" s="49">
        <v>4647</v>
      </c>
      <c r="AH63" s="49">
        <v>5631</v>
      </c>
      <c r="AI63" s="49">
        <v>7386</v>
      </c>
      <c r="AJ63" s="49">
        <v>3843</v>
      </c>
      <c r="AK63" s="49">
        <v>2429</v>
      </c>
      <c r="AL63" s="49">
        <v>2015</v>
      </c>
      <c r="AM63" s="49">
        <v>2962</v>
      </c>
      <c r="AN63" s="49">
        <v>2891</v>
      </c>
      <c r="AO63" s="49">
        <v>4893</v>
      </c>
      <c r="AP63" s="49">
        <v>4409</v>
      </c>
      <c r="AQ63" s="49">
        <v>4312</v>
      </c>
      <c r="AR63" s="49">
        <v>2201</v>
      </c>
      <c r="AS63" s="49">
        <v>2161</v>
      </c>
      <c r="AT63" s="49">
        <v>2382</v>
      </c>
      <c r="AU63" s="49">
        <v>1490</v>
      </c>
      <c r="AV63" s="49">
        <v>1278</v>
      </c>
      <c r="AW63" s="106">
        <f t="shared" si="0"/>
        <v>97972</v>
      </c>
      <c r="AX63"/>
      <c r="AY63"/>
    </row>
    <row r="64" spans="2:51" x14ac:dyDescent="0.25">
      <c r="B64" s="42" t="s">
        <v>60</v>
      </c>
      <c r="C64" s="49">
        <f>EXPORTACIONES!C64-'IMPORTACIONES '!C64</f>
        <v>9911</v>
      </c>
      <c r="D64" s="49">
        <f>EXPORTACIONES!D64-'IMPORTACIONES '!D64</f>
        <v>10291</v>
      </c>
      <c r="E64" s="49">
        <f>EXPORTACIONES!E64-'IMPORTACIONES '!E64</f>
        <v>7555</v>
      </c>
      <c r="F64" s="49">
        <f>EXPORTACIONES!F64-'IMPORTACIONES '!F64</f>
        <v>5835</v>
      </c>
      <c r="G64" s="49">
        <f>EXPORTACIONES!G64-'IMPORTACIONES '!G64</f>
        <v>4842</v>
      </c>
      <c r="H64" s="49">
        <f>EXPORTACIONES!H64-'IMPORTACIONES '!H64</f>
        <v>4608</v>
      </c>
      <c r="I64" s="49">
        <f>EXPORTACIONES!I64-'IMPORTACIONES '!I64</f>
        <v>4647</v>
      </c>
      <c r="J64" s="49">
        <f>EXPORTACIONES!J64-'IMPORTACIONES '!J64</f>
        <v>5631</v>
      </c>
      <c r="K64" s="49">
        <f>EXPORTACIONES!K64-'IMPORTACIONES '!K64</f>
        <v>7386</v>
      </c>
      <c r="L64" s="49">
        <f>EXPORTACIONES!L64-'IMPORTACIONES '!L64</f>
        <v>3843</v>
      </c>
      <c r="M64" s="49">
        <f>EXPORTACIONES!M64-'IMPORTACIONES '!M64</f>
        <v>2429</v>
      </c>
      <c r="N64" s="49">
        <f>EXPORTACIONES!N64-'IMPORTACIONES '!N64</f>
        <v>2015</v>
      </c>
      <c r="O64" s="49">
        <f>EXPORTACIONES!O64-'IMPORTACIONES '!O64</f>
        <v>2962</v>
      </c>
      <c r="P64" s="49">
        <f>EXPORTACIONES!P64-'IMPORTACIONES '!P64</f>
        <v>2891</v>
      </c>
      <c r="Q64" s="49">
        <f>EXPORTACIONES!Q64-'IMPORTACIONES '!Q64</f>
        <v>4893</v>
      </c>
      <c r="R64" s="49">
        <f>EXPORTACIONES!R64-'IMPORTACIONES '!R64</f>
        <v>4409</v>
      </c>
      <c r="S64" s="49">
        <f>EXPORTACIONES!S64-'IMPORTACIONES '!S64</f>
        <v>4312</v>
      </c>
      <c r="T64" s="49">
        <f>EXPORTACIONES!T64-'IMPORTACIONES '!T64</f>
        <v>2201</v>
      </c>
      <c r="U64" s="49">
        <f>EXPORTACIONES!U64-'IMPORTACIONES '!U64</f>
        <v>2161</v>
      </c>
      <c r="V64" s="49">
        <f>EXPORTACIONES!V64-'IMPORTACIONES '!V64</f>
        <v>2382</v>
      </c>
      <c r="W64" s="49">
        <f>EXPORTACIONES!W64-'IMPORTACIONES '!W64</f>
        <v>1490</v>
      </c>
      <c r="X64" s="49">
        <f>EXPORTACIONES!X64-'IMPORTACIONES '!X64</f>
        <v>1278</v>
      </c>
      <c r="Z64" s="41" t="s">
        <v>51</v>
      </c>
      <c r="AA64" s="50">
        <v>-16</v>
      </c>
      <c r="AB64" s="50">
        <v>-16</v>
      </c>
      <c r="AC64" s="50">
        <v>-8</v>
      </c>
      <c r="AD64" s="50">
        <v>-7</v>
      </c>
      <c r="AE64" s="50">
        <v>89</v>
      </c>
      <c r="AF64" s="50">
        <v>176</v>
      </c>
      <c r="AG64" s="50">
        <v>217</v>
      </c>
      <c r="AH64" s="50">
        <v>130</v>
      </c>
      <c r="AI64" s="50">
        <v>-3</v>
      </c>
      <c r="AJ64" s="50">
        <v>73</v>
      </c>
      <c r="AK64" s="50">
        <v>145</v>
      </c>
      <c r="AL64" s="50">
        <v>375</v>
      </c>
      <c r="AM64" s="50">
        <v>317</v>
      </c>
      <c r="AN64" s="50">
        <v>30</v>
      </c>
      <c r="AO64" s="50">
        <v>-48</v>
      </c>
      <c r="AP64" s="50">
        <v>-28</v>
      </c>
      <c r="AQ64" s="50">
        <v>-26</v>
      </c>
      <c r="AR64" s="50">
        <v>-40</v>
      </c>
      <c r="AS64" s="50">
        <v>-25</v>
      </c>
      <c r="AT64" s="50">
        <v>-25</v>
      </c>
      <c r="AU64" s="50">
        <v>-27</v>
      </c>
      <c r="AV64" s="50">
        <v>-122</v>
      </c>
      <c r="AW64" s="106">
        <f t="shared" si="0"/>
        <v>1161</v>
      </c>
      <c r="AX64"/>
      <c r="AY64"/>
    </row>
    <row r="65" spans="2:51" x14ac:dyDescent="0.25">
      <c r="B65" s="41" t="s">
        <v>51</v>
      </c>
      <c r="C65" s="50">
        <f>EXPORTACIONES!C65-'IMPORTACIONES '!C65</f>
        <v>-16</v>
      </c>
      <c r="D65" s="50">
        <f>EXPORTACIONES!D65-'IMPORTACIONES '!D65</f>
        <v>-16</v>
      </c>
      <c r="E65" s="50">
        <f>EXPORTACIONES!E65-'IMPORTACIONES '!E65</f>
        <v>-8</v>
      </c>
      <c r="F65" s="50">
        <f>EXPORTACIONES!F65-'IMPORTACIONES '!F65</f>
        <v>-7</v>
      </c>
      <c r="G65" s="50">
        <f>EXPORTACIONES!G65-'IMPORTACIONES '!G65</f>
        <v>89</v>
      </c>
      <c r="H65" s="50">
        <f>EXPORTACIONES!H65-'IMPORTACIONES '!H65</f>
        <v>176</v>
      </c>
      <c r="I65" s="50">
        <f>EXPORTACIONES!I65-'IMPORTACIONES '!I65</f>
        <v>217</v>
      </c>
      <c r="J65" s="50">
        <f>EXPORTACIONES!J65-'IMPORTACIONES '!J65</f>
        <v>130</v>
      </c>
      <c r="K65" s="50">
        <f>EXPORTACIONES!K65-'IMPORTACIONES '!K65</f>
        <v>-3</v>
      </c>
      <c r="L65" s="50">
        <f>EXPORTACIONES!L65-'IMPORTACIONES '!L65</f>
        <v>73</v>
      </c>
      <c r="M65" s="50">
        <f>EXPORTACIONES!M65-'IMPORTACIONES '!M65</f>
        <v>145</v>
      </c>
      <c r="N65" s="50">
        <f>EXPORTACIONES!N65-'IMPORTACIONES '!N65</f>
        <v>375</v>
      </c>
      <c r="O65" s="50">
        <f>EXPORTACIONES!O65-'IMPORTACIONES '!O65</f>
        <v>317</v>
      </c>
      <c r="P65" s="50">
        <f>EXPORTACIONES!P65-'IMPORTACIONES '!P65</f>
        <v>30</v>
      </c>
      <c r="Q65" s="50">
        <f>EXPORTACIONES!Q65-'IMPORTACIONES '!Q65</f>
        <v>-48</v>
      </c>
      <c r="R65" s="50">
        <f>EXPORTACIONES!R65-'IMPORTACIONES '!R65</f>
        <v>-28</v>
      </c>
      <c r="S65" s="50">
        <f>EXPORTACIONES!S65-'IMPORTACIONES '!S65</f>
        <v>-26</v>
      </c>
      <c r="T65" s="50">
        <f>EXPORTACIONES!T65-'IMPORTACIONES '!T65</f>
        <v>-40</v>
      </c>
      <c r="U65" s="50">
        <f>EXPORTACIONES!U65-'IMPORTACIONES '!U65</f>
        <v>-25</v>
      </c>
      <c r="V65" s="50">
        <f>EXPORTACIONES!V65-'IMPORTACIONES '!V65</f>
        <v>-25</v>
      </c>
      <c r="W65" s="50">
        <f>EXPORTACIONES!W65-'IMPORTACIONES '!W65</f>
        <v>-27</v>
      </c>
      <c r="X65" s="50">
        <f>EXPORTACIONES!X65-'IMPORTACIONES '!X65</f>
        <v>-122</v>
      </c>
      <c r="Z65" s="42" t="s">
        <v>72</v>
      </c>
      <c r="AA65" s="49">
        <v>-3204</v>
      </c>
      <c r="AB65" s="49">
        <v>-3867</v>
      </c>
      <c r="AC65" s="49">
        <v>-5031</v>
      </c>
      <c r="AD65" s="49">
        <v>-4544</v>
      </c>
      <c r="AE65" s="49">
        <v>-1845</v>
      </c>
      <c r="AF65" s="49">
        <v>-2515</v>
      </c>
      <c r="AG65" s="49">
        <v>-3058</v>
      </c>
      <c r="AH65" s="49">
        <v>-2533</v>
      </c>
      <c r="AI65" s="49">
        <v>-2799</v>
      </c>
      <c r="AJ65" s="49">
        <v>-3030</v>
      </c>
      <c r="AK65" s="49">
        <v>-3883</v>
      </c>
      <c r="AL65" s="49">
        <v>-4331</v>
      </c>
      <c r="AM65" s="49">
        <v>-8008</v>
      </c>
      <c r="AN65" s="49">
        <v>-8647</v>
      </c>
      <c r="AO65" s="49">
        <v>-6751</v>
      </c>
      <c r="AP65" s="49">
        <v>-7717</v>
      </c>
      <c r="AQ65" s="49">
        <v>-10110</v>
      </c>
      <c r="AR65" s="49">
        <v>-12965</v>
      </c>
      <c r="AS65" s="49">
        <v>-6391</v>
      </c>
      <c r="AT65" s="49">
        <v>-9515</v>
      </c>
      <c r="AU65" s="49">
        <v>-9252</v>
      </c>
      <c r="AV65" s="49">
        <v>-7920</v>
      </c>
      <c r="AW65" s="106">
        <f t="shared" si="0"/>
        <v>-127916</v>
      </c>
      <c r="AX65"/>
      <c r="AY65"/>
    </row>
    <row r="66" spans="2:51" x14ac:dyDescent="0.25">
      <c r="B66" s="42" t="s">
        <v>72</v>
      </c>
      <c r="C66" s="49">
        <f>EXPORTACIONES!C66-'IMPORTACIONES '!C66</f>
        <v>-3204</v>
      </c>
      <c r="D66" s="49">
        <f>EXPORTACIONES!D66-'IMPORTACIONES '!D66</f>
        <v>-3867</v>
      </c>
      <c r="E66" s="49">
        <f>EXPORTACIONES!E66-'IMPORTACIONES '!E66</f>
        <v>-5031</v>
      </c>
      <c r="F66" s="49">
        <f>EXPORTACIONES!F66-'IMPORTACIONES '!F66</f>
        <v>-4544</v>
      </c>
      <c r="G66" s="49">
        <f>EXPORTACIONES!G66-'IMPORTACIONES '!G66</f>
        <v>-1845</v>
      </c>
      <c r="H66" s="49">
        <f>EXPORTACIONES!H66-'IMPORTACIONES '!H66</f>
        <v>-2515</v>
      </c>
      <c r="I66" s="49">
        <f>EXPORTACIONES!I66-'IMPORTACIONES '!I66</f>
        <v>-3058</v>
      </c>
      <c r="J66" s="49">
        <f>EXPORTACIONES!J66-'IMPORTACIONES '!J66</f>
        <v>-2533</v>
      </c>
      <c r="K66" s="49">
        <f>EXPORTACIONES!K66-'IMPORTACIONES '!K66</f>
        <v>-2799</v>
      </c>
      <c r="L66" s="49">
        <f>EXPORTACIONES!L66-'IMPORTACIONES '!L66</f>
        <v>-3030</v>
      </c>
      <c r="M66" s="49">
        <f>EXPORTACIONES!M66-'IMPORTACIONES '!M66</f>
        <v>-3883</v>
      </c>
      <c r="N66" s="49">
        <f>EXPORTACIONES!N66-'IMPORTACIONES '!N66</f>
        <v>-4331</v>
      </c>
      <c r="O66" s="49">
        <f>EXPORTACIONES!O66-'IMPORTACIONES '!O66</f>
        <v>-8008</v>
      </c>
      <c r="P66" s="49">
        <f>EXPORTACIONES!P66-'IMPORTACIONES '!P66</f>
        <v>-8647</v>
      </c>
      <c r="Q66" s="49">
        <f>EXPORTACIONES!Q66-'IMPORTACIONES '!Q66</f>
        <v>-6751</v>
      </c>
      <c r="R66" s="49">
        <f>EXPORTACIONES!R66-'IMPORTACIONES '!R66</f>
        <v>-7717</v>
      </c>
      <c r="S66" s="49">
        <f>EXPORTACIONES!S66-'IMPORTACIONES '!S66</f>
        <v>-10110</v>
      </c>
      <c r="T66" s="49">
        <f>EXPORTACIONES!T66-'IMPORTACIONES '!T66</f>
        <v>-12965</v>
      </c>
      <c r="U66" s="49">
        <f>EXPORTACIONES!U66-'IMPORTACIONES '!U66</f>
        <v>-6391</v>
      </c>
      <c r="V66" s="49">
        <f>EXPORTACIONES!V66-'IMPORTACIONES '!V66</f>
        <v>-9515</v>
      </c>
      <c r="W66" s="49">
        <f>EXPORTACIONES!W66-'IMPORTACIONES '!W66</f>
        <v>-9252</v>
      </c>
      <c r="X66" s="49">
        <f>EXPORTACIONES!X66-'IMPORTACIONES '!X66</f>
        <v>-7920</v>
      </c>
      <c r="Z66" s="41" t="s">
        <v>152</v>
      </c>
      <c r="AA66" s="50">
        <v>-700</v>
      </c>
      <c r="AB66" s="50">
        <v>-949</v>
      </c>
      <c r="AC66" s="50">
        <v>-875</v>
      </c>
      <c r="AD66" s="50">
        <v>-722</v>
      </c>
      <c r="AE66" s="50">
        <v>-491</v>
      </c>
      <c r="AF66" s="50">
        <v>-693</v>
      </c>
      <c r="AG66" s="50">
        <v>-971</v>
      </c>
      <c r="AH66" s="50">
        <v>-913</v>
      </c>
      <c r="AI66" s="50">
        <v>-1206</v>
      </c>
      <c r="AJ66" s="50">
        <v>-1571</v>
      </c>
      <c r="AK66" s="50">
        <v>-1711</v>
      </c>
      <c r="AL66" s="50">
        <v>-2247</v>
      </c>
      <c r="AM66" s="50">
        <v>-4163</v>
      </c>
      <c r="AN66" s="50">
        <v>-4867</v>
      </c>
      <c r="AO66" s="50">
        <v>-4448</v>
      </c>
      <c r="AP66" s="50">
        <v>-4904</v>
      </c>
      <c r="AQ66" s="50">
        <v>-5224</v>
      </c>
      <c r="AR66" s="50">
        <v>-4655</v>
      </c>
      <c r="AS66" s="50">
        <v>-5576</v>
      </c>
      <c r="AT66" s="50">
        <v>-5114</v>
      </c>
      <c r="AU66" s="50">
        <v>-3691</v>
      </c>
      <c r="AV66" s="50">
        <v>-2728</v>
      </c>
      <c r="AW66" s="106">
        <f t="shared" si="0"/>
        <v>-58419</v>
      </c>
      <c r="AX66"/>
      <c r="AY66"/>
    </row>
    <row r="67" spans="2:51" x14ac:dyDescent="0.25">
      <c r="B67" s="41" t="s">
        <v>152</v>
      </c>
      <c r="C67" s="50">
        <f>EXPORTACIONES!C67-'IMPORTACIONES '!C67</f>
        <v>-700</v>
      </c>
      <c r="D67" s="50">
        <f>EXPORTACIONES!D67-'IMPORTACIONES '!D67</f>
        <v>-949</v>
      </c>
      <c r="E67" s="50">
        <f>EXPORTACIONES!E67-'IMPORTACIONES '!E67</f>
        <v>-875</v>
      </c>
      <c r="F67" s="50">
        <f>EXPORTACIONES!F67-'IMPORTACIONES '!F67</f>
        <v>-722</v>
      </c>
      <c r="G67" s="50">
        <f>EXPORTACIONES!G67-'IMPORTACIONES '!G67</f>
        <v>-491</v>
      </c>
      <c r="H67" s="50">
        <f>EXPORTACIONES!H67-'IMPORTACIONES '!H67</f>
        <v>-693</v>
      </c>
      <c r="I67" s="50">
        <f>EXPORTACIONES!I67-'IMPORTACIONES '!I67</f>
        <v>-971</v>
      </c>
      <c r="J67" s="50">
        <f>EXPORTACIONES!J67-'IMPORTACIONES '!J67</f>
        <v>-913</v>
      </c>
      <c r="K67" s="50">
        <f>EXPORTACIONES!K67-'IMPORTACIONES '!K67</f>
        <v>-1206</v>
      </c>
      <c r="L67" s="50">
        <f>EXPORTACIONES!L67-'IMPORTACIONES '!L67</f>
        <v>-1571</v>
      </c>
      <c r="M67" s="50">
        <f>EXPORTACIONES!M67-'IMPORTACIONES '!M67</f>
        <v>-1711</v>
      </c>
      <c r="N67" s="50">
        <f>EXPORTACIONES!N67-'IMPORTACIONES '!N67</f>
        <v>-2247</v>
      </c>
      <c r="O67" s="50">
        <f>EXPORTACIONES!O67-'IMPORTACIONES '!O67</f>
        <v>-4163</v>
      </c>
      <c r="P67" s="50">
        <f>EXPORTACIONES!P67-'IMPORTACIONES '!P67</f>
        <v>-4867</v>
      </c>
      <c r="Q67" s="50">
        <f>EXPORTACIONES!Q67-'IMPORTACIONES '!Q67</f>
        <v>-4448</v>
      </c>
      <c r="R67" s="50">
        <f>EXPORTACIONES!R67-'IMPORTACIONES '!R67</f>
        <v>-4904</v>
      </c>
      <c r="S67" s="50">
        <f>EXPORTACIONES!S67-'IMPORTACIONES '!S67</f>
        <v>-5224</v>
      </c>
      <c r="T67" s="50">
        <f>EXPORTACIONES!T67-'IMPORTACIONES '!T67</f>
        <v>-4655</v>
      </c>
      <c r="U67" s="50">
        <f>EXPORTACIONES!U67-'IMPORTACIONES '!U67</f>
        <v>-5576</v>
      </c>
      <c r="V67" s="50">
        <f>EXPORTACIONES!V67-'IMPORTACIONES '!V67</f>
        <v>-5114</v>
      </c>
      <c r="W67" s="50">
        <f>EXPORTACIONES!W67-'IMPORTACIONES '!W67</f>
        <v>-3691</v>
      </c>
      <c r="X67" s="50">
        <f>EXPORTACIONES!X67-'IMPORTACIONES '!X67</f>
        <v>-2728</v>
      </c>
      <c r="Z67" s="40" t="s">
        <v>23</v>
      </c>
      <c r="AA67" s="49">
        <v>-14</v>
      </c>
      <c r="AB67" s="49">
        <v>-25</v>
      </c>
      <c r="AC67" s="49">
        <v>-14</v>
      </c>
      <c r="AD67" s="49">
        <v>-8</v>
      </c>
      <c r="AE67" s="49">
        <v>-7</v>
      </c>
      <c r="AF67" s="49">
        <v>-17</v>
      </c>
      <c r="AG67" s="49">
        <v>-8</v>
      </c>
      <c r="AH67" s="49">
        <v>-14</v>
      </c>
      <c r="AI67" s="49">
        <v>-15</v>
      </c>
      <c r="AJ67" s="49">
        <v>-1</v>
      </c>
      <c r="AK67" s="49">
        <v>0</v>
      </c>
      <c r="AL67" s="49">
        <v>0</v>
      </c>
      <c r="AM67" s="49">
        <v>0</v>
      </c>
      <c r="AN67" s="49">
        <v>-45</v>
      </c>
      <c r="AO67" s="49">
        <v>0</v>
      </c>
      <c r="AP67" s="49">
        <v>0</v>
      </c>
      <c r="AQ67" s="49">
        <v>0</v>
      </c>
      <c r="AR67" s="49">
        <v>0</v>
      </c>
      <c r="AS67" s="49">
        <v>0</v>
      </c>
      <c r="AT67" s="49">
        <v>0</v>
      </c>
      <c r="AU67" s="49">
        <v>0</v>
      </c>
      <c r="AV67" s="49">
        <v>0</v>
      </c>
      <c r="AW67" s="106">
        <f t="shared" si="0"/>
        <v>-168</v>
      </c>
      <c r="AX67"/>
      <c r="AY67"/>
    </row>
    <row r="68" spans="2:51" x14ac:dyDescent="0.25">
      <c r="B68" s="40" t="s">
        <v>23</v>
      </c>
      <c r="C68" s="49">
        <f>EXPORTACIONES!C68-'IMPORTACIONES '!C68</f>
        <v>-14</v>
      </c>
      <c r="D68" s="49">
        <f>EXPORTACIONES!D68-'IMPORTACIONES '!D68</f>
        <v>-25</v>
      </c>
      <c r="E68" s="49">
        <f>EXPORTACIONES!E68-'IMPORTACIONES '!E68</f>
        <v>-14</v>
      </c>
      <c r="F68" s="49">
        <f>EXPORTACIONES!F68-'IMPORTACIONES '!F68</f>
        <v>-8</v>
      </c>
      <c r="G68" s="49">
        <f>EXPORTACIONES!G68-'IMPORTACIONES '!G68</f>
        <v>-7</v>
      </c>
      <c r="H68" s="49">
        <f>EXPORTACIONES!H68-'IMPORTACIONES '!H68</f>
        <v>-17</v>
      </c>
      <c r="I68" s="49">
        <f>EXPORTACIONES!I68-'IMPORTACIONES '!I68</f>
        <v>-8</v>
      </c>
      <c r="J68" s="49">
        <f>EXPORTACIONES!J68-'IMPORTACIONES '!J68</f>
        <v>-14</v>
      </c>
      <c r="K68" s="49">
        <f>EXPORTACIONES!K68-'IMPORTACIONES '!K68</f>
        <v>-15</v>
      </c>
      <c r="L68" s="49">
        <f>EXPORTACIONES!L68-'IMPORTACIONES '!L68</f>
        <v>-1</v>
      </c>
      <c r="M68" s="49">
        <f>EXPORTACIONES!M68-'IMPORTACIONES '!M68</f>
        <v>0</v>
      </c>
      <c r="N68" s="49">
        <f>EXPORTACIONES!N68-'IMPORTACIONES '!N68</f>
        <v>0</v>
      </c>
      <c r="O68" s="49">
        <f>EXPORTACIONES!O68-'IMPORTACIONES '!O68</f>
        <v>0</v>
      </c>
      <c r="P68" s="49">
        <f>EXPORTACIONES!P68-'IMPORTACIONES '!P68</f>
        <v>-45</v>
      </c>
      <c r="Q68" s="49">
        <f>EXPORTACIONES!Q68-'IMPORTACIONES '!Q68</f>
        <v>0</v>
      </c>
      <c r="R68" s="49">
        <f>EXPORTACIONES!R68-'IMPORTACIONES '!R68</f>
        <v>0</v>
      </c>
      <c r="S68" s="49">
        <f>EXPORTACIONES!S68-'IMPORTACIONES '!S68</f>
        <v>0</v>
      </c>
      <c r="T68" s="49">
        <f>EXPORTACIONES!T68-'IMPORTACIONES '!T68</f>
        <v>0</v>
      </c>
      <c r="U68" s="49">
        <f>EXPORTACIONES!U68-'IMPORTACIONES '!U68</f>
        <v>0</v>
      </c>
      <c r="V68" s="49">
        <f>EXPORTACIONES!V68-'IMPORTACIONES '!V68</f>
        <v>0</v>
      </c>
      <c r="W68" s="49">
        <f>EXPORTACIONES!W68-'IMPORTACIONES '!W68</f>
        <v>0</v>
      </c>
      <c r="X68" s="49">
        <f>EXPORTACIONES!X68-'IMPORTACIONES '!X68</f>
        <v>0</v>
      </c>
      <c r="Z68" s="41" t="s">
        <v>3</v>
      </c>
      <c r="AA68" s="50">
        <v>0</v>
      </c>
      <c r="AB68" s="50">
        <v>0</v>
      </c>
      <c r="AC68" s="50">
        <v>0</v>
      </c>
      <c r="AD68" s="50">
        <v>0</v>
      </c>
      <c r="AE68" s="50">
        <v>0</v>
      </c>
      <c r="AF68" s="50">
        <v>0</v>
      </c>
      <c r="AG68" s="50">
        <v>5</v>
      </c>
      <c r="AH68" s="50">
        <v>0</v>
      </c>
      <c r="AI68" s="50">
        <v>11</v>
      </c>
      <c r="AJ68" s="50">
        <v>60</v>
      </c>
      <c r="AK68" s="50">
        <v>36</v>
      </c>
      <c r="AL68" s="50">
        <v>68</v>
      </c>
      <c r="AM68" s="50">
        <v>48</v>
      </c>
      <c r="AN68" s="50">
        <v>57</v>
      </c>
      <c r="AO68" s="50">
        <v>35</v>
      </c>
      <c r="AP68" s="50">
        <v>39</v>
      </c>
      <c r="AQ68" s="50">
        <v>0</v>
      </c>
      <c r="AR68" s="50">
        <v>15</v>
      </c>
      <c r="AS68" s="50">
        <v>0</v>
      </c>
      <c r="AT68" s="50">
        <v>0</v>
      </c>
      <c r="AU68" s="50">
        <v>0</v>
      </c>
      <c r="AV68" s="50">
        <v>0</v>
      </c>
      <c r="AW68" s="106">
        <f t="shared" si="0"/>
        <v>374</v>
      </c>
      <c r="AX68"/>
      <c r="AY68"/>
    </row>
    <row r="69" spans="2:51" x14ac:dyDescent="0.25">
      <c r="B69" s="41" t="s">
        <v>3</v>
      </c>
      <c r="C69" s="50">
        <f>EXPORTACIONES!C69-'IMPORTACIONES '!C69</f>
        <v>0</v>
      </c>
      <c r="D69" s="50">
        <f>EXPORTACIONES!D69-'IMPORTACIONES '!D69</f>
        <v>0</v>
      </c>
      <c r="E69" s="50">
        <f>EXPORTACIONES!E69-'IMPORTACIONES '!E69</f>
        <v>0</v>
      </c>
      <c r="F69" s="50">
        <f>EXPORTACIONES!F69-'IMPORTACIONES '!F69</f>
        <v>0</v>
      </c>
      <c r="G69" s="50">
        <f>EXPORTACIONES!G69-'IMPORTACIONES '!G69</f>
        <v>0</v>
      </c>
      <c r="H69" s="50">
        <f>EXPORTACIONES!H69-'IMPORTACIONES '!H69</f>
        <v>0</v>
      </c>
      <c r="I69" s="50">
        <f>EXPORTACIONES!I69-'IMPORTACIONES '!I69</f>
        <v>5</v>
      </c>
      <c r="J69" s="50">
        <f>EXPORTACIONES!J69-'IMPORTACIONES '!J69</f>
        <v>0</v>
      </c>
      <c r="K69" s="50">
        <f>EXPORTACIONES!K69-'IMPORTACIONES '!K69</f>
        <v>11</v>
      </c>
      <c r="L69" s="50">
        <f>EXPORTACIONES!L69-'IMPORTACIONES '!L69</f>
        <v>60</v>
      </c>
      <c r="M69" s="50">
        <f>EXPORTACIONES!M69-'IMPORTACIONES '!M69</f>
        <v>36</v>
      </c>
      <c r="N69" s="50">
        <f>EXPORTACIONES!N69-'IMPORTACIONES '!N69</f>
        <v>68</v>
      </c>
      <c r="O69" s="50">
        <f>EXPORTACIONES!O69-'IMPORTACIONES '!O69</f>
        <v>48</v>
      </c>
      <c r="P69" s="50">
        <f>EXPORTACIONES!P69-'IMPORTACIONES '!P69</f>
        <v>57</v>
      </c>
      <c r="Q69" s="50">
        <f>EXPORTACIONES!Q69-'IMPORTACIONES '!Q69</f>
        <v>35</v>
      </c>
      <c r="R69" s="50">
        <f>EXPORTACIONES!R69-'IMPORTACIONES '!R69</f>
        <v>39</v>
      </c>
      <c r="S69" s="50">
        <f>EXPORTACIONES!S69-'IMPORTACIONES '!S69</f>
        <v>0</v>
      </c>
      <c r="T69" s="50">
        <f>EXPORTACIONES!T69-'IMPORTACIONES '!T69</f>
        <v>15</v>
      </c>
      <c r="U69" s="50">
        <f>EXPORTACIONES!U69-'IMPORTACIONES '!U69</f>
        <v>0</v>
      </c>
      <c r="V69" s="50">
        <f>EXPORTACIONES!V69-'IMPORTACIONES '!V69</f>
        <v>0</v>
      </c>
      <c r="W69" s="50">
        <f>EXPORTACIONES!W69-'IMPORTACIONES '!W69</f>
        <v>0</v>
      </c>
      <c r="X69" s="50">
        <f>EXPORTACIONES!X69-'IMPORTACIONES '!X69</f>
        <v>0</v>
      </c>
      <c r="Z69" s="40" t="s">
        <v>186</v>
      </c>
      <c r="AA69" s="49">
        <v>-11032</v>
      </c>
      <c r="AB69" s="49">
        <v>-11613</v>
      </c>
      <c r="AC69" s="49">
        <v>-17590</v>
      </c>
      <c r="AD69" s="49">
        <v>-24064</v>
      </c>
      <c r="AE69" s="49">
        <v>-25231</v>
      </c>
      <c r="AF69" s="49">
        <v>-25278</v>
      </c>
      <c r="AG69" s="49">
        <v>-29736</v>
      </c>
      <c r="AH69" s="49">
        <v>-29657</v>
      </c>
      <c r="AI69" s="49">
        <v>-27231</v>
      </c>
      <c r="AJ69" s="49">
        <v>-22454</v>
      </c>
      <c r="AK69" s="49">
        <v>-29823</v>
      </c>
      <c r="AL69" s="49">
        <v>-43582</v>
      </c>
      <c r="AM69" s="49">
        <v>-59986</v>
      </c>
      <c r="AN69" s="49">
        <v>-80640</v>
      </c>
      <c r="AO69" s="49">
        <v>-83562</v>
      </c>
      <c r="AP69" s="49">
        <v>-98707</v>
      </c>
      <c r="AQ69" s="49">
        <v>-114538</v>
      </c>
      <c r="AR69" s="49">
        <v>-147704</v>
      </c>
      <c r="AS69" s="49">
        <v>-184833</v>
      </c>
      <c r="AT69" s="49">
        <v>-228617</v>
      </c>
      <c r="AU69" s="49">
        <v>-217455</v>
      </c>
      <c r="AV69" s="49">
        <v>-239636</v>
      </c>
      <c r="AW69" s="106">
        <f t="shared" si="0"/>
        <v>-1752969</v>
      </c>
      <c r="AX69"/>
      <c r="AY69"/>
    </row>
    <row r="70" spans="2:51" x14ac:dyDescent="0.25">
      <c r="B70" s="40" t="s">
        <v>186</v>
      </c>
      <c r="C70" s="49">
        <f>EXPORTACIONES!C70-'IMPORTACIONES '!C70</f>
        <v>-11032</v>
      </c>
      <c r="D70" s="49">
        <f>EXPORTACIONES!D70-'IMPORTACIONES '!D70</f>
        <v>-11613</v>
      </c>
      <c r="E70" s="49">
        <f>EXPORTACIONES!E70-'IMPORTACIONES '!E70</f>
        <v>-17590</v>
      </c>
      <c r="F70" s="49">
        <f>EXPORTACIONES!F70-'IMPORTACIONES '!F70</f>
        <v>-24064</v>
      </c>
      <c r="G70" s="49">
        <f>EXPORTACIONES!G70-'IMPORTACIONES '!G70</f>
        <v>-25231</v>
      </c>
      <c r="H70" s="49">
        <f>EXPORTACIONES!H70-'IMPORTACIONES '!H70</f>
        <v>-25278</v>
      </c>
      <c r="I70" s="49">
        <f>EXPORTACIONES!I70-'IMPORTACIONES '!I70</f>
        <v>-29736</v>
      </c>
      <c r="J70" s="49">
        <f>EXPORTACIONES!J70-'IMPORTACIONES '!J70</f>
        <v>-29657</v>
      </c>
      <c r="K70" s="49">
        <f>EXPORTACIONES!K70-'IMPORTACIONES '!K70</f>
        <v>-27231</v>
      </c>
      <c r="L70" s="49">
        <f>EXPORTACIONES!L70-'IMPORTACIONES '!L70</f>
        <v>-22454</v>
      </c>
      <c r="M70" s="49">
        <f>EXPORTACIONES!M70-'IMPORTACIONES '!M70</f>
        <v>-29823</v>
      </c>
      <c r="N70" s="49">
        <f>EXPORTACIONES!N70-'IMPORTACIONES '!N70</f>
        <v>-43582</v>
      </c>
      <c r="O70" s="49">
        <f>EXPORTACIONES!O70-'IMPORTACIONES '!O70</f>
        <v>-59986</v>
      </c>
      <c r="P70" s="49">
        <f>EXPORTACIONES!P70-'IMPORTACIONES '!P70</f>
        <v>-80640</v>
      </c>
      <c r="Q70" s="49">
        <f>EXPORTACIONES!Q70-'IMPORTACIONES '!Q70</f>
        <v>-83562</v>
      </c>
      <c r="R70" s="49">
        <f>EXPORTACIONES!R70-'IMPORTACIONES '!R70</f>
        <v>-98707</v>
      </c>
      <c r="S70" s="49">
        <f>EXPORTACIONES!S70-'IMPORTACIONES '!S70</f>
        <v>-114538</v>
      </c>
      <c r="T70" s="49">
        <f>EXPORTACIONES!T70-'IMPORTACIONES '!T70</f>
        <v>-147704</v>
      </c>
      <c r="U70" s="49">
        <f>EXPORTACIONES!U70-'IMPORTACIONES '!U70</f>
        <v>-184833</v>
      </c>
      <c r="V70" s="49">
        <f>EXPORTACIONES!V70-'IMPORTACIONES '!V70</f>
        <v>-228617</v>
      </c>
      <c r="W70" s="49">
        <f>EXPORTACIONES!W70-'IMPORTACIONES '!W70</f>
        <v>-217455</v>
      </c>
      <c r="X70" s="49">
        <f>EXPORTACIONES!X70-'IMPORTACIONES '!X70</f>
        <v>-239636</v>
      </c>
      <c r="Z70" s="41" t="s">
        <v>43</v>
      </c>
      <c r="AA70" s="50">
        <v>-23104</v>
      </c>
      <c r="AB70" s="50">
        <v>-25828</v>
      </c>
      <c r="AC70" s="50">
        <v>-24000</v>
      </c>
      <c r="AD70" s="50">
        <v>-22974</v>
      </c>
      <c r="AE70" s="50">
        <v>-23404</v>
      </c>
      <c r="AF70" s="50">
        <v>-20434</v>
      </c>
      <c r="AG70" s="50">
        <v>-27374</v>
      </c>
      <c r="AH70" s="50">
        <v>-26786</v>
      </c>
      <c r="AI70" s="50">
        <v>-27349</v>
      </c>
      <c r="AJ70" s="50">
        <v>-22306</v>
      </c>
      <c r="AK70" s="50">
        <v>-31197</v>
      </c>
      <c r="AL70" s="50">
        <v>-40976</v>
      </c>
      <c r="AM70" s="50">
        <v>-47639</v>
      </c>
      <c r="AN70" s="50">
        <v>-80994</v>
      </c>
      <c r="AO70" s="50">
        <v>-92676</v>
      </c>
      <c r="AP70" s="50">
        <v>-90954</v>
      </c>
      <c r="AQ70" s="50">
        <v>-115382</v>
      </c>
      <c r="AR70" s="50">
        <v>-141799</v>
      </c>
      <c r="AS70" s="50">
        <v>-146735</v>
      </c>
      <c r="AT70" s="50">
        <v>-182378</v>
      </c>
      <c r="AU70" s="50">
        <v>-188490</v>
      </c>
      <c r="AV70" s="50">
        <v>-129726</v>
      </c>
      <c r="AW70" s="106">
        <f t="shared" ref="AW70:AW133" si="1">+SUM(AA70:AV70)</f>
        <v>-1532505</v>
      </c>
      <c r="AX70"/>
      <c r="AY70"/>
    </row>
    <row r="71" spans="2:51" x14ac:dyDescent="0.25">
      <c r="B71" s="41" t="s">
        <v>43</v>
      </c>
      <c r="C71" s="50">
        <f>EXPORTACIONES!C71-'IMPORTACIONES '!C71</f>
        <v>-23104</v>
      </c>
      <c r="D71" s="50">
        <f>EXPORTACIONES!D71-'IMPORTACIONES '!D71</f>
        <v>-25828</v>
      </c>
      <c r="E71" s="50">
        <f>EXPORTACIONES!E71-'IMPORTACIONES '!E71</f>
        <v>-24000</v>
      </c>
      <c r="F71" s="50">
        <f>EXPORTACIONES!F71-'IMPORTACIONES '!F71</f>
        <v>-22974</v>
      </c>
      <c r="G71" s="50">
        <f>EXPORTACIONES!G71-'IMPORTACIONES '!G71</f>
        <v>-23404</v>
      </c>
      <c r="H71" s="50">
        <f>EXPORTACIONES!H71-'IMPORTACIONES '!H71</f>
        <v>-20434</v>
      </c>
      <c r="I71" s="50">
        <f>EXPORTACIONES!I71-'IMPORTACIONES '!I71</f>
        <v>-27374</v>
      </c>
      <c r="J71" s="50">
        <f>EXPORTACIONES!J71-'IMPORTACIONES '!J71</f>
        <v>-26786</v>
      </c>
      <c r="K71" s="50">
        <f>EXPORTACIONES!K71-'IMPORTACIONES '!K71</f>
        <v>-27349</v>
      </c>
      <c r="L71" s="50">
        <f>EXPORTACIONES!L71-'IMPORTACIONES '!L71</f>
        <v>-22306</v>
      </c>
      <c r="M71" s="50">
        <f>EXPORTACIONES!M71-'IMPORTACIONES '!M71</f>
        <v>-31197</v>
      </c>
      <c r="N71" s="50">
        <f>EXPORTACIONES!N71-'IMPORTACIONES '!N71</f>
        <v>-40976</v>
      </c>
      <c r="O71" s="50">
        <f>EXPORTACIONES!O71-'IMPORTACIONES '!O71</f>
        <v>-47639</v>
      </c>
      <c r="P71" s="50">
        <f>EXPORTACIONES!P71-'IMPORTACIONES '!P71</f>
        <v>-80994</v>
      </c>
      <c r="Q71" s="50">
        <f>EXPORTACIONES!Q71-'IMPORTACIONES '!Q71</f>
        <v>-92676</v>
      </c>
      <c r="R71" s="50">
        <f>EXPORTACIONES!R71-'IMPORTACIONES '!R71</f>
        <v>-90954</v>
      </c>
      <c r="S71" s="50">
        <f>EXPORTACIONES!S71-'IMPORTACIONES '!S71</f>
        <v>-115382</v>
      </c>
      <c r="T71" s="50">
        <f>EXPORTACIONES!T71-'IMPORTACIONES '!T71</f>
        <v>-141799</v>
      </c>
      <c r="U71" s="50">
        <f>EXPORTACIONES!U71-'IMPORTACIONES '!U71</f>
        <v>-146735</v>
      </c>
      <c r="V71" s="50">
        <f>EXPORTACIONES!V71-'IMPORTACIONES '!V71</f>
        <v>-182378</v>
      </c>
      <c r="W71" s="50">
        <f>EXPORTACIONES!W71-'IMPORTACIONES '!W71</f>
        <v>-188490</v>
      </c>
      <c r="X71" s="50">
        <f>EXPORTACIONES!X71-'IMPORTACIONES '!X71</f>
        <v>-129726</v>
      </c>
      <c r="Z71" s="42" t="s">
        <v>96</v>
      </c>
      <c r="AA71" s="49">
        <v>7555</v>
      </c>
      <c r="AB71" s="49">
        <v>9879</v>
      </c>
      <c r="AC71" s="49">
        <v>10395</v>
      </c>
      <c r="AD71" s="49">
        <v>11002</v>
      </c>
      <c r="AE71" s="49">
        <v>9923</v>
      </c>
      <c r="AF71" s="49">
        <v>8889</v>
      </c>
      <c r="AG71" s="49">
        <v>7367</v>
      </c>
      <c r="AH71" s="49">
        <v>6956</v>
      </c>
      <c r="AI71" s="49">
        <v>6580</v>
      </c>
      <c r="AJ71" s="49">
        <v>6069</v>
      </c>
      <c r="AK71" s="49">
        <v>6162</v>
      </c>
      <c r="AL71" s="49">
        <v>6598</v>
      </c>
      <c r="AM71" s="49">
        <v>5511</v>
      </c>
      <c r="AN71" s="49">
        <v>5303</v>
      </c>
      <c r="AO71" s="49">
        <v>6262</v>
      </c>
      <c r="AP71" s="49">
        <v>4828</v>
      </c>
      <c r="AQ71" s="49">
        <v>11</v>
      </c>
      <c r="AR71" s="49">
        <v>670</v>
      </c>
      <c r="AS71" s="49">
        <v>111</v>
      </c>
      <c r="AT71" s="49">
        <v>-49</v>
      </c>
      <c r="AU71" s="49">
        <v>-58</v>
      </c>
      <c r="AV71" s="49">
        <v>583</v>
      </c>
      <c r="AW71" s="106">
        <f t="shared" si="1"/>
        <v>120547</v>
      </c>
      <c r="AX71"/>
      <c r="AY71"/>
    </row>
    <row r="72" spans="2:51" x14ac:dyDescent="0.25">
      <c r="B72" s="42" t="s">
        <v>96</v>
      </c>
      <c r="C72" s="49">
        <f>EXPORTACIONES!C72-'IMPORTACIONES '!C72</f>
        <v>7555</v>
      </c>
      <c r="D72" s="49">
        <f>EXPORTACIONES!D72-'IMPORTACIONES '!D72</f>
        <v>9879</v>
      </c>
      <c r="E72" s="49">
        <f>EXPORTACIONES!E72-'IMPORTACIONES '!E72</f>
        <v>10395</v>
      </c>
      <c r="F72" s="49">
        <f>EXPORTACIONES!F72-'IMPORTACIONES '!F72</f>
        <v>11002</v>
      </c>
      <c r="G72" s="49">
        <f>EXPORTACIONES!G72-'IMPORTACIONES '!G72</f>
        <v>9923</v>
      </c>
      <c r="H72" s="49">
        <f>EXPORTACIONES!H72-'IMPORTACIONES '!H72</f>
        <v>8889</v>
      </c>
      <c r="I72" s="49">
        <f>EXPORTACIONES!I72-'IMPORTACIONES '!I72</f>
        <v>7367</v>
      </c>
      <c r="J72" s="49">
        <f>EXPORTACIONES!J72-'IMPORTACIONES '!J72</f>
        <v>6956</v>
      </c>
      <c r="K72" s="49">
        <f>EXPORTACIONES!K72-'IMPORTACIONES '!K72</f>
        <v>6580</v>
      </c>
      <c r="L72" s="49">
        <f>EXPORTACIONES!L72-'IMPORTACIONES '!L72</f>
        <v>6069</v>
      </c>
      <c r="M72" s="49">
        <f>EXPORTACIONES!M72-'IMPORTACIONES '!M72</f>
        <v>6162</v>
      </c>
      <c r="N72" s="49">
        <f>EXPORTACIONES!N72-'IMPORTACIONES '!N72</f>
        <v>6598</v>
      </c>
      <c r="O72" s="49">
        <f>EXPORTACIONES!O72-'IMPORTACIONES '!O72</f>
        <v>5511</v>
      </c>
      <c r="P72" s="49">
        <f>EXPORTACIONES!P72-'IMPORTACIONES '!P72</f>
        <v>5303</v>
      </c>
      <c r="Q72" s="49">
        <f>EXPORTACIONES!Q72-'IMPORTACIONES '!Q72</f>
        <v>6262</v>
      </c>
      <c r="R72" s="49">
        <f>EXPORTACIONES!R72-'IMPORTACIONES '!R72</f>
        <v>4828</v>
      </c>
      <c r="S72" s="49">
        <f>EXPORTACIONES!S72-'IMPORTACIONES '!S72</f>
        <v>11</v>
      </c>
      <c r="T72" s="49">
        <f>EXPORTACIONES!T72-'IMPORTACIONES '!T72</f>
        <v>670</v>
      </c>
      <c r="U72" s="49">
        <f>EXPORTACIONES!U72-'IMPORTACIONES '!U72</f>
        <v>111</v>
      </c>
      <c r="V72" s="49">
        <f>EXPORTACIONES!V72-'IMPORTACIONES '!V72</f>
        <v>-49</v>
      </c>
      <c r="W72" s="49">
        <f>EXPORTACIONES!W72-'IMPORTACIONES '!W72</f>
        <v>-58</v>
      </c>
      <c r="X72" s="49">
        <f>EXPORTACIONES!X72-'IMPORTACIONES '!X72</f>
        <v>583</v>
      </c>
      <c r="Z72" s="41" t="s">
        <v>69</v>
      </c>
      <c r="AA72" s="50">
        <v>-113</v>
      </c>
      <c r="AB72" s="50">
        <v>-198</v>
      </c>
      <c r="AC72" s="50">
        <v>-142</v>
      </c>
      <c r="AD72" s="50">
        <v>-169</v>
      </c>
      <c r="AE72" s="50">
        <v>-104</v>
      </c>
      <c r="AF72" s="50">
        <v>-52</v>
      </c>
      <c r="AG72" s="50">
        <v>-76</v>
      </c>
      <c r="AH72" s="50">
        <v>-68</v>
      </c>
      <c r="AI72" s="50">
        <v>-84</v>
      </c>
      <c r="AJ72" s="50">
        <v>-254</v>
      </c>
      <c r="AK72" s="50">
        <v>-265</v>
      </c>
      <c r="AL72" s="50">
        <v>-542</v>
      </c>
      <c r="AM72" s="50">
        <v>-1176</v>
      </c>
      <c r="AN72" s="50">
        <v>-829</v>
      </c>
      <c r="AO72" s="50">
        <v>-992</v>
      </c>
      <c r="AP72" s="50">
        <v>-1006</v>
      </c>
      <c r="AQ72" s="50">
        <v>-1004</v>
      </c>
      <c r="AR72" s="50">
        <v>-2290</v>
      </c>
      <c r="AS72" s="50">
        <v>-2941</v>
      </c>
      <c r="AT72" s="50">
        <v>-985</v>
      </c>
      <c r="AU72" s="50">
        <v>-805</v>
      </c>
      <c r="AV72" s="50">
        <v>-912</v>
      </c>
      <c r="AW72" s="106">
        <f t="shared" si="1"/>
        <v>-15007</v>
      </c>
      <c r="AX72"/>
      <c r="AY72"/>
    </row>
    <row r="73" spans="2:51" x14ac:dyDescent="0.25">
      <c r="B73" s="41" t="s">
        <v>69</v>
      </c>
      <c r="C73" s="50">
        <f>EXPORTACIONES!C73-'IMPORTACIONES '!C73</f>
        <v>-113</v>
      </c>
      <c r="D73" s="50">
        <f>EXPORTACIONES!D73-'IMPORTACIONES '!D73</f>
        <v>-198</v>
      </c>
      <c r="E73" s="50">
        <f>EXPORTACIONES!E73-'IMPORTACIONES '!E73</f>
        <v>-142</v>
      </c>
      <c r="F73" s="50">
        <f>EXPORTACIONES!F73-'IMPORTACIONES '!F73</f>
        <v>-169</v>
      </c>
      <c r="G73" s="50">
        <f>EXPORTACIONES!G73-'IMPORTACIONES '!G73</f>
        <v>-104</v>
      </c>
      <c r="H73" s="50">
        <f>EXPORTACIONES!H73-'IMPORTACIONES '!H73</f>
        <v>-52</v>
      </c>
      <c r="I73" s="50">
        <f>EXPORTACIONES!I73-'IMPORTACIONES '!I73</f>
        <v>-76</v>
      </c>
      <c r="J73" s="50">
        <f>EXPORTACIONES!J73-'IMPORTACIONES '!J73</f>
        <v>-68</v>
      </c>
      <c r="K73" s="50">
        <f>EXPORTACIONES!K73-'IMPORTACIONES '!K73</f>
        <v>-84</v>
      </c>
      <c r="L73" s="50">
        <f>EXPORTACIONES!L73-'IMPORTACIONES '!L73</f>
        <v>-254</v>
      </c>
      <c r="M73" s="50">
        <f>EXPORTACIONES!M73-'IMPORTACIONES '!M73</f>
        <v>-265</v>
      </c>
      <c r="N73" s="50">
        <f>EXPORTACIONES!N73-'IMPORTACIONES '!N73</f>
        <v>-542</v>
      </c>
      <c r="O73" s="50">
        <f>EXPORTACIONES!O73-'IMPORTACIONES '!O73</f>
        <v>-1176</v>
      </c>
      <c r="P73" s="50">
        <f>EXPORTACIONES!P73-'IMPORTACIONES '!P73</f>
        <v>-829</v>
      </c>
      <c r="Q73" s="50">
        <f>EXPORTACIONES!Q73-'IMPORTACIONES '!Q73</f>
        <v>-992</v>
      </c>
      <c r="R73" s="50">
        <f>EXPORTACIONES!R73-'IMPORTACIONES '!R73</f>
        <v>-1006</v>
      </c>
      <c r="S73" s="50">
        <f>EXPORTACIONES!S73-'IMPORTACIONES '!S73</f>
        <v>-1004</v>
      </c>
      <c r="T73" s="50">
        <f>EXPORTACIONES!T73-'IMPORTACIONES '!T73</f>
        <v>-2290</v>
      </c>
      <c r="U73" s="50">
        <f>EXPORTACIONES!U73-'IMPORTACIONES '!U73</f>
        <v>-2941</v>
      </c>
      <c r="V73" s="50">
        <f>EXPORTACIONES!V73-'IMPORTACIONES '!V73</f>
        <v>-985</v>
      </c>
      <c r="W73" s="50">
        <f>EXPORTACIONES!W73-'IMPORTACIONES '!W73</f>
        <v>-805</v>
      </c>
      <c r="X73" s="50">
        <f>EXPORTACIONES!X73-'IMPORTACIONES '!X73</f>
        <v>-912</v>
      </c>
      <c r="Z73" s="42" t="s">
        <v>41</v>
      </c>
      <c r="AA73" s="49">
        <v>-1956</v>
      </c>
      <c r="AB73" s="49">
        <v>-2203</v>
      </c>
      <c r="AC73" s="49">
        <v>-1728</v>
      </c>
      <c r="AD73" s="49">
        <v>-3821</v>
      </c>
      <c r="AE73" s="49">
        <v>-2565</v>
      </c>
      <c r="AF73" s="49">
        <v>-3964</v>
      </c>
      <c r="AG73" s="49">
        <v>-3366</v>
      </c>
      <c r="AH73" s="49">
        <v>-3571</v>
      </c>
      <c r="AI73" s="49">
        <v>-3018</v>
      </c>
      <c r="AJ73" s="49">
        <v>-3300</v>
      </c>
      <c r="AK73" s="49">
        <v>-4580</v>
      </c>
      <c r="AL73" s="49">
        <v>-4543</v>
      </c>
      <c r="AM73" s="49">
        <v>-5978</v>
      </c>
      <c r="AN73" s="49">
        <v>-8189</v>
      </c>
      <c r="AO73" s="49">
        <v>-6219</v>
      </c>
      <c r="AP73" s="49">
        <v>-6517</v>
      </c>
      <c r="AQ73" s="49">
        <v>-7002</v>
      </c>
      <c r="AR73" s="49">
        <v>-9687</v>
      </c>
      <c r="AS73" s="49">
        <v>-9316</v>
      </c>
      <c r="AT73" s="49">
        <v>-8145</v>
      </c>
      <c r="AU73" s="49">
        <v>-6564</v>
      </c>
      <c r="AV73" s="49">
        <v>-6523</v>
      </c>
      <c r="AW73" s="106">
        <f t="shared" si="1"/>
        <v>-112755</v>
      </c>
      <c r="AX73"/>
      <c r="AY73"/>
    </row>
    <row r="74" spans="2:51" x14ac:dyDescent="0.25">
      <c r="B74" s="42" t="s">
        <v>41</v>
      </c>
      <c r="C74" s="49">
        <f>EXPORTACIONES!C74-'IMPORTACIONES '!C74</f>
        <v>-1956</v>
      </c>
      <c r="D74" s="49">
        <f>EXPORTACIONES!D74-'IMPORTACIONES '!D74</f>
        <v>-2203</v>
      </c>
      <c r="E74" s="49">
        <f>EXPORTACIONES!E74-'IMPORTACIONES '!E74</f>
        <v>-1728</v>
      </c>
      <c r="F74" s="49">
        <f>EXPORTACIONES!F74-'IMPORTACIONES '!F74</f>
        <v>-3821</v>
      </c>
      <c r="G74" s="49">
        <f>EXPORTACIONES!G74-'IMPORTACIONES '!G74</f>
        <v>-2565</v>
      </c>
      <c r="H74" s="49">
        <f>EXPORTACIONES!H74-'IMPORTACIONES '!H74</f>
        <v>-3964</v>
      </c>
      <c r="I74" s="49">
        <f>EXPORTACIONES!I74-'IMPORTACIONES '!I74</f>
        <v>-3366</v>
      </c>
      <c r="J74" s="49">
        <f>EXPORTACIONES!J74-'IMPORTACIONES '!J74</f>
        <v>-3571</v>
      </c>
      <c r="K74" s="49">
        <f>EXPORTACIONES!K74-'IMPORTACIONES '!K74</f>
        <v>-3018</v>
      </c>
      <c r="L74" s="49">
        <f>EXPORTACIONES!L74-'IMPORTACIONES '!L74</f>
        <v>-3300</v>
      </c>
      <c r="M74" s="49">
        <f>EXPORTACIONES!M74-'IMPORTACIONES '!M74</f>
        <v>-4580</v>
      </c>
      <c r="N74" s="49">
        <f>EXPORTACIONES!N74-'IMPORTACIONES '!N74</f>
        <v>-4543</v>
      </c>
      <c r="O74" s="49">
        <f>EXPORTACIONES!O74-'IMPORTACIONES '!O74</f>
        <v>-5978</v>
      </c>
      <c r="P74" s="49">
        <f>EXPORTACIONES!P74-'IMPORTACIONES '!P74</f>
        <v>-8189</v>
      </c>
      <c r="Q74" s="49">
        <f>EXPORTACIONES!Q74-'IMPORTACIONES '!Q74</f>
        <v>-6219</v>
      </c>
      <c r="R74" s="49">
        <f>EXPORTACIONES!R74-'IMPORTACIONES '!R74</f>
        <v>-6517</v>
      </c>
      <c r="S74" s="49">
        <f>EXPORTACIONES!S74-'IMPORTACIONES '!S74</f>
        <v>-7002</v>
      </c>
      <c r="T74" s="49">
        <f>EXPORTACIONES!T74-'IMPORTACIONES '!T74</f>
        <v>-9687</v>
      </c>
      <c r="U74" s="49">
        <f>EXPORTACIONES!U74-'IMPORTACIONES '!U74</f>
        <v>-9316</v>
      </c>
      <c r="V74" s="49">
        <f>EXPORTACIONES!V74-'IMPORTACIONES '!V74</f>
        <v>-8145</v>
      </c>
      <c r="W74" s="49">
        <f>EXPORTACIONES!W74-'IMPORTACIONES '!W74</f>
        <v>-6564</v>
      </c>
      <c r="X74" s="49">
        <f>EXPORTACIONES!X74-'IMPORTACIONES '!X74</f>
        <v>-6523</v>
      </c>
      <c r="Z74" s="41" t="s">
        <v>4</v>
      </c>
      <c r="AA74" s="50">
        <v>-475</v>
      </c>
      <c r="AB74" s="50">
        <v>-790</v>
      </c>
      <c r="AC74" s="50">
        <v>-722</v>
      </c>
      <c r="AD74" s="50">
        <v>-585</v>
      </c>
      <c r="AE74" s="50">
        <v>-431</v>
      </c>
      <c r="AF74" s="50">
        <v>-57</v>
      </c>
      <c r="AG74" s="50">
        <v>-233</v>
      </c>
      <c r="AH74" s="50">
        <v>-74</v>
      </c>
      <c r="AI74" s="50">
        <v>3</v>
      </c>
      <c r="AJ74" s="50">
        <v>0</v>
      </c>
      <c r="AK74" s="50">
        <v>17</v>
      </c>
      <c r="AL74" s="50">
        <v>0</v>
      </c>
      <c r="AM74" s="50">
        <v>-33</v>
      </c>
      <c r="AN74" s="50">
        <v>0</v>
      </c>
      <c r="AO74" s="50">
        <v>0</v>
      </c>
      <c r="AP74" s="50">
        <v>-48</v>
      </c>
      <c r="AQ74" s="50">
        <v>0</v>
      </c>
      <c r="AR74" s="50">
        <v>0</v>
      </c>
      <c r="AS74" s="50">
        <v>0</v>
      </c>
      <c r="AT74" s="50">
        <v>0</v>
      </c>
      <c r="AU74" s="50">
        <v>-2</v>
      </c>
      <c r="AV74" s="50">
        <v>-96</v>
      </c>
      <c r="AW74" s="106">
        <f t="shared" si="1"/>
        <v>-3526</v>
      </c>
      <c r="AX74"/>
      <c r="AY74"/>
    </row>
    <row r="75" spans="2:51" x14ac:dyDescent="0.25">
      <c r="B75" s="41" t="s">
        <v>4</v>
      </c>
      <c r="C75" s="50">
        <f>EXPORTACIONES!C75-'IMPORTACIONES '!C75</f>
        <v>-475</v>
      </c>
      <c r="D75" s="50">
        <f>EXPORTACIONES!D75-'IMPORTACIONES '!D75</f>
        <v>-790</v>
      </c>
      <c r="E75" s="50">
        <f>EXPORTACIONES!E75-'IMPORTACIONES '!E75</f>
        <v>-722</v>
      </c>
      <c r="F75" s="50">
        <f>EXPORTACIONES!F75-'IMPORTACIONES '!F75</f>
        <v>-585</v>
      </c>
      <c r="G75" s="50">
        <f>EXPORTACIONES!G75-'IMPORTACIONES '!G75</f>
        <v>-431</v>
      </c>
      <c r="H75" s="50">
        <f>EXPORTACIONES!H75-'IMPORTACIONES '!H75</f>
        <v>-57</v>
      </c>
      <c r="I75" s="50">
        <f>EXPORTACIONES!I75-'IMPORTACIONES '!I75</f>
        <v>-233</v>
      </c>
      <c r="J75" s="50">
        <f>EXPORTACIONES!J75-'IMPORTACIONES '!J75</f>
        <v>-74</v>
      </c>
      <c r="K75" s="50">
        <f>EXPORTACIONES!K75-'IMPORTACIONES '!K75</f>
        <v>3</v>
      </c>
      <c r="L75" s="50">
        <f>EXPORTACIONES!L75-'IMPORTACIONES '!L75</f>
        <v>0</v>
      </c>
      <c r="M75" s="50">
        <f>EXPORTACIONES!M75-'IMPORTACIONES '!M75</f>
        <v>17</v>
      </c>
      <c r="N75" s="50">
        <f>EXPORTACIONES!N75-'IMPORTACIONES '!N75</f>
        <v>0</v>
      </c>
      <c r="O75" s="50">
        <f>EXPORTACIONES!O75-'IMPORTACIONES '!O75</f>
        <v>-33</v>
      </c>
      <c r="P75" s="50">
        <f>EXPORTACIONES!P75-'IMPORTACIONES '!P75</f>
        <v>0</v>
      </c>
      <c r="Q75" s="50">
        <f>EXPORTACIONES!Q75-'IMPORTACIONES '!Q75</f>
        <v>0</v>
      </c>
      <c r="R75" s="50">
        <f>EXPORTACIONES!R75-'IMPORTACIONES '!R75</f>
        <v>-48</v>
      </c>
      <c r="S75" s="50">
        <f>EXPORTACIONES!S75-'IMPORTACIONES '!S75</f>
        <v>0</v>
      </c>
      <c r="T75" s="50">
        <f>EXPORTACIONES!T75-'IMPORTACIONES '!T75</f>
        <v>0</v>
      </c>
      <c r="U75" s="50">
        <f>EXPORTACIONES!U75-'IMPORTACIONES '!U75</f>
        <v>0</v>
      </c>
      <c r="V75" s="50">
        <f>EXPORTACIONES!V75-'IMPORTACIONES '!V75</f>
        <v>0</v>
      </c>
      <c r="W75" s="50">
        <f>EXPORTACIONES!W75-'IMPORTACIONES '!W75</f>
        <v>-2</v>
      </c>
      <c r="X75" s="50">
        <f>EXPORTACIONES!X75-'IMPORTACIONES '!X75</f>
        <v>-96</v>
      </c>
      <c r="Z75" s="42" t="s">
        <v>61</v>
      </c>
      <c r="AA75" s="49">
        <v>-1044</v>
      </c>
      <c r="AB75" s="49">
        <v>-886</v>
      </c>
      <c r="AC75" s="49">
        <v>-679</v>
      </c>
      <c r="AD75" s="49">
        <v>-1103</v>
      </c>
      <c r="AE75" s="49">
        <v>-740</v>
      </c>
      <c r="AF75" s="49">
        <v>-1211</v>
      </c>
      <c r="AG75" s="49">
        <v>-1452</v>
      </c>
      <c r="AH75" s="49">
        <v>-1855</v>
      </c>
      <c r="AI75" s="49">
        <v>-1886</v>
      </c>
      <c r="AJ75" s="49">
        <v>-1838</v>
      </c>
      <c r="AK75" s="49">
        <v>-1652</v>
      </c>
      <c r="AL75" s="49">
        <v>-1439</v>
      </c>
      <c r="AM75" s="49">
        <v>-2645</v>
      </c>
      <c r="AN75" s="49">
        <v>-3601</v>
      </c>
      <c r="AO75" s="49">
        <v>-3518</v>
      </c>
      <c r="AP75" s="49">
        <v>-3266</v>
      </c>
      <c r="AQ75" s="49">
        <v>-4882</v>
      </c>
      <c r="AR75" s="49">
        <v>-5484</v>
      </c>
      <c r="AS75" s="49">
        <v>-6652</v>
      </c>
      <c r="AT75" s="49">
        <v>-7307</v>
      </c>
      <c r="AU75" s="49">
        <v>-7086</v>
      </c>
      <c r="AV75" s="49">
        <v>-6716</v>
      </c>
      <c r="AW75" s="106">
        <f t="shared" si="1"/>
        <v>-66942</v>
      </c>
      <c r="AX75"/>
      <c r="AY75"/>
    </row>
    <row r="76" spans="2:51" x14ac:dyDescent="0.25">
      <c r="B76" s="42" t="s">
        <v>61</v>
      </c>
      <c r="C76" s="49">
        <f>EXPORTACIONES!C76-'IMPORTACIONES '!C76</f>
        <v>-1044</v>
      </c>
      <c r="D76" s="49">
        <f>EXPORTACIONES!D76-'IMPORTACIONES '!D76</f>
        <v>-886</v>
      </c>
      <c r="E76" s="49">
        <f>EXPORTACIONES!E76-'IMPORTACIONES '!E76</f>
        <v>-679</v>
      </c>
      <c r="F76" s="49">
        <f>EXPORTACIONES!F76-'IMPORTACIONES '!F76</f>
        <v>-1103</v>
      </c>
      <c r="G76" s="49">
        <f>EXPORTACIONES!G76-'IMPORTACIONES '!G76</f>
        <v>-740</v>
      </c>
      <c r="H76" s="49">
        <f>EXPORTACIONES!H76-'IMPORTACIONES '!H76</f>
        <v>-1211</v>
      </c>
      <c r="I76" s="49">
        <f>EXPORTACIONES!I76-'IMPORTACIONES '!I76</f>
        <v>-1452</v>
      </c>
      <c r="J76" s="49">
        <f>EXPORTACIONES!J76-'IMPORTACIONES '!J76</f>
        <v>-1855</v>
      </c>
      <c r="K76" s="49">
        <f>EXPORTACIONES!K76-'IMPORTACIONES '!K76</f>
        <v>-1886</v>
      </c>
      <c r="L76" s="49">
        <f>EXPORTACIONES!L76-'IMPORTACIONES '!L76</f>
        <v>-1838</v>
      </c>
      <c r="M76" s="49">
        <f>EXPORTACIONES!M76-'IMPORTACIONES '!M76</f>
        <v>-1652</v>
      </c>
      <c r="N76" s="49">
        <f>EXPORTACIONES!N76-'IMPORTACIONES '!N76</f>
        <v>-1439</v>
      </c>
      <c r="O76" s="49">
        <f>EXPORTACIONES!O76-'IMPORTACIONES '!O76</f>
        <v>-2645</v>
      </c>
      <c r="P76" s="49">
        <f>EXPORTACIONES!P76-'IMPORTACIONES '!P76</f>
        <v>-3601</v>
      </c>
      <c r="Q76" s="49">
        <f>EXPORTACIONES!Q76-'IMPORTACIONES '!Q76</f>
        <v>-3518</v>
      </c>
      <c r="R76" s="49">
        <f>EXPORTACIONES!R76-'IMPORTACIONES '!R76</f>
        <v>-3266</v>
      </c>
      <c r="S76" s="49">
        <f>EXPORTACIONES!S76-'IMPORTACIONES '!S76</f>
        <v>-4882</v>
      </c>
      <c r="T76" s="49">
        <f>EXPORTACIONES!T76-'IMPORTACIONES '!T76</f>
        <v>-5484</v>
      </c>
      <c r="U76" s="49">
        <f>EXPORTACIONES!U76-'IMPORTACIONES '!U76</f>
        <v>-6652</v>
      </c>
      <c r="V76" s="49">
        <f>EXPORTACIONES!V76-'IMPORTACIONES '!V76</f>
        <v>-7307</v>
      </c>
      <c r="W76" s="49">
        <f>EXPORTACIONES!W76-'IMPORTACIONES '!W76</f>
        <v>-7086</v>
      </c>
      <c r="X76" s="49">
        <f>EXPORTACIONES!X76-'IMPORTACIONES '!X76</f>
        <v>-6716</v>
      </c>
      <c r="Z76" s="41" t="s">
        <v>49</v>
      </c>
      <c r="AA76" s="50">
        <v>-17339</v>
      </c>
      <c r="AB76" s="50">
        <v>-20727</v>
      </c>
      <c r="AC76" s="50">
        <v>-20303</v>
      </c>
      <c r="AD76" s="50">
        <v>-16775</v>
      </c>
      <c r="AE76" s="50">
        <v>-15630</v>
      </c>
      <c r="AF76" s="50">
        <v>-14346</v>
      </c>
      <c r="AG76" s="50">
        <v>-13264</v>
      </c>
      <c r="AH76" s="50">
        <v>-15671</v>
      </c>
      <c r="AI76" s="50">
        <v>-17067</v>
      </c>
      <c r="AJ76" s="50">
        <v>-21948</v>
      </c>
      <c r="AK76" s="50">
        <v>-22685</v>
      </c>
      <c r="AL76" s="50">
        <v>-27575</v>
      </c>
      <c r="AM76" s="50">
        <v>-32853</v>
      </c>
      <c r="AN76" s="50">
        <v>-41257</v>
      </c>
      <c r="AO76" s="50">
        <v>-40335</v>
      </c>
      <c r="AP76" s="50">
        <v>-45152</v>
      </c>
      <c r="AQ76" s="50">
        <v>-53624</v>
      </c>
      <c r="AR76" s="50">
        <v>-70373</v>
      </c>
      <c r="AS76" s="50">
        <v>-93222</v>
      </c>
      <c r="AT76" s="50">
        <v>-91817</v>
      </c>
      <c r="AU76" s="50">
        <v>-81334</v>
      </c>
      <c r="AV76" s="50">
        <v>-60630</v>
      </c>
      <c r="AW76" s="106">
        <f t="shared" si="1"/>
        <v>-833927</v>
      </c>
      <c r="AX76"/>
      <c r="AY76"/>
    </row>
    <row r="77" spans="2:51" x14ac:dyDescent="0.25">
      <c r="B77" s="41" t="s">
        <v>49</v>
      </c>
      <c r="C77" s="50">
        <f>EXPORTACIONES!C77-'IMPORTACIONES '!C77</f>
        <v>-17339</v>
      </c>
      <c r="D77" s="50">
        <f>EXPORTACIONES!D77-'IMPORTACIONES '!D77</f>
        <v>-20727</v>
      </c>
      <c r="E77" s="50">
        <f>EXPORTACIONES!E77-'IMPORTACIONES '!E77</f>
        <v>-20303</v>
      </c>
      <c r="F77" s="50">
        <f>EXPORTACIONES!F77-'IMPORTACIONES '!F77</f>
        <v>-16775</v>
      </c>
      <c r="G77" s="50">
        <f>EXPORTACIONES!G77-'IMPORTACIONES '!G77</f>
        <v>-15630</v>
      </c>
      <c r="H77" s="50">
        <f>EXPORTACIONES!H77-'IMPORTACIONES '!H77</f>
        <v>-14346</v>
      </c>
      <c r="I77" s="50">
        <f>EXPORTACIONES!I77-'IMPORTACIONES '!I77</f>
        <v>-13264</v>
      </c>
      <c r="J77" s="50">
        <f>EXPORTACIONES!J77-'IMPORTACIONES '!J77</f>
        <v>-15671</v>
      </c>
      <c r="K77" s="50">
        <f>EXPORTACIONES!K77-'IMPORTACIONES '!K77</f>
        <v>-17067</v>
      </c>
      <c r="L77" s="50">
        <f>EXPORTACIONES!L77-'IMPORTACIONES '!L77</f>
        <v>-21948</v>
      </c>
      <c r="M77" s="50">
        <f>EXPORTACIONES!M77-'IMPORTACIONES '!M77</f>
        <v>-22685</v>
      </c>
      <c r="N77" s="50">
        <f>EXPORTACIONES!N77-'IMPORTACIONES '!N77</f>
        <v>-27575</v>
      </c>
      <c r="O77" s="50">
        <f>EXPORTACIONES!O77-'IMPORTACIONES '!O77</f>
        <v>-32853</v>
      </c>
      <c r="P77" s="50">
        <f>EXPORTACIONES!P77-'IMPORTACIONES '!P77</f>
        <v>-41257</v>
      </c>
      <c r="Q77" s="50">
        <f>EXPORTACIONES!Q77-'IMPORTACIONES '!Q77</f>
        <v>-40335</v>
      </c>
      <c r="R77" s="50">
        <f>EXPORTACIONES!R77-'IMPORTACIONES '!R77</f>
        <v>-45152</v>
      </c>
      <c r="S77" s="50">
        <f>EXPORTACIONES!S77-'IMPORTACIONES '!S77</f>
        <v>-53624</v>
      </c>
      <c r="T77" s="50">
        <f>EXPORTACIONES!T77-'IMPORTACIONES '!T77</f>
        <v>-70373</v>
      </c>
      <c r="U77" s="50">
        <f>EXPORTACIONES!U77-'IMPORTACIONES '!U77</f>
        <v>-93222</v>
      </c>
      <c r="V77" s="50">
        <f>EXPORTACIONES!V77-'IMPORTACIONES '!V77</f>
        <v>-91817</v>
      </c>
      <c r="W77" s="50">
        <f>EXPORTACIONES!W77-'IMPORTACIONES '!W77</f>
        <v>-81334</v>
      </c>
      <c r="X77" s="50">
        <f>EXPORTACIONES!X77-'IMPORTACIONES '!X77</f>
        <v>-60630</v>
      </c>
      <c r="Z77" s="42" t="s">
        <v>92</v>
      </c>
      <c r="AA77" s="51">
        <v>-23125</v>
      </c>
      <c r="AB77" s="49">
        <v>-15979</v>
      </c>
      <c r="AC77" s="49">
        <v>-16652</v>
      </c>
      <c r="AD77" s="49">
        <v>-15984</v>
      </c>
      <c r="AE77" s="49">
        <v>-8991</v>
      </c>
      <c r="AF77" s="49">
        <v>-8122</v>
      </c>
      <c r="AG77" s="49">
        <v>-14048</v>
      </c>
      <c r="AH77" s="49">
        <v>-15398</v>
      </c>
      <c r="AI77" s="49">
        <v>-14467</v>
      </c>
      <c r="AJ77" s="49">
        <v>-19224</v>
      </c>
      <c r="AK77" s="49">
        <v>-31038</v>
      </c>
      <c r="AL77" s="49">
        <v>-42187</v>
      </c>
      <c r="AM77" s="49">
        <v>-70318</v>
      </c>
      <c r="AN77" s="49">
        <v>-118257</v>
      </c>
      <c r="AO77" s="49">
        <v>-78339</v>
      </c>
      <c r="AP77" s="49">
        <v>-115009</v>
      </c>
      <c r="AQ77" s="49">
        <v>-151397</v>
      </c>
      <c r="AR77" s="49">
        <v>-153412</v>
      </c>
      <c r="AS77" s="49">
        <v>-130379</v>
      </c>
      <c r="AT77" s="49">
        <v>-162193</v>
      </c>
      <c r="AU77" s="49">
        <v>-146504</v>
      </c>
      <c r="AV77" s="49">
        <v>-124547</v>
      </c>
      <c r="AW77" s="106">
        <f t="shared" si="1"/>
        <v>-1475570</v>
      </c>
      <c r="AX77"/>
      <c r="AY77"/>
    </row>
    <row r="78" spans="2:51" x14ac:dyDescent="0.25">
      <c r="B78" s="42" t="s">
        <v>92</v>
      </c>
      <c r="C78" s="51">
        <f>EXPORTACIONES!C78-'IMPORTACIONES '!C78</f>
        <v>-23125</v>
      </c>
      <c r="D78" s="49">
        <f>EXPORTACIONES!D78-'IMPORTACIONES '!D78</f>
        <v>-15979</v>
      </c>
      <c r="E78" s="49">
        <f>EXPORTACIONES!E78-'IMPORTACIONES '!E78</f>
        <v>-16652</v>
      </c>
      <c r="F78" s="49">
        <f>EXPORTACIONES!F78-'IMPORTACIONES '!F78</f>
        <v>-15984</v>
      </c>
      <c r="G78" s="49">
        <f>EXPORTACIONES!G78-'IMPORTACIONES '!G78</f>
        <v>-8991</v>
      </c>
      <c r="H78" s="49">
        <f>EXPORTACIONES!H78-'IMPORTACIONES '!H78</f>
        <v>-8122</v>
      </c>
      <c r="I78" s="49">
        <f>EXPORTACIONES!I78-'IMPORTACIONES '!I78</f>
        <v>-14048</v>
      </c>
      <c r="J78" s="49">
        <f>EXPORTACIONES!J78-'IMPORTACIONES '!J78</f>
        <v>-15398</v>
      </c>
      <c r="K78" s="49">
        <f>EXPORTACIONES!K78-'IMPORTACIONES '!K78</f>
        <v>-14467</v>
      </c>
      <c r="L78" s="49">
        <f>EXPORTACIONES!L78-'IMPORTACIONES '!L78</f>
        <v>-19224</v>
      </c>
      <c r="M78" s="49">
        <f>EXPORTACIONES!M78-'IMPORTACIONES '!M78</f>
        <v>-31038</v>
      </c>
      <c r="N78" s="49">
        <f>EXPORTACIONES!N78-'IMPORTACIONES '!N78</f>
        <v>-42187</v>
      </c>
      <c r="O78" s="49">
        <f>EXPORTACIONES!O78-'IMPORTACIONES '!O78</f>
        <v>-70318</v>
      </c>
      <c r="P78" s="49">
        <f>EXPORTACIONES!P78-'IMPORTACIONES '!P78</f>
        <v>-118257</v>
      </c>
      <c r="Q78" s="49">
        <f>EXPORTACIONES!Q78-'IMPORTACIONES '!Q78</f>
        <v>-78339</v>
      </c>
      <c r="R78" s="49">
        <f>EXPORTACIONES!R78-'IMPORTACIONES '!R78</f>
        <v>-115009</v>
      </c>
      <c r="S78" s="49">
        <f>EXPORTACIONES!S78-'IMPORTACIONES '!S78</f>
        <v>-151397</v>
      </c>
      <c r="T78" s="49">
        <f>EXPORTACIONES!T78-'IMPORTACIONES '!T78</f>
        <v>-153412</v>
      </c>
      <c r="U78" s="49">
        <f>EXPORTACIONES!U78-'IMPORTACIONES '!U78</f>
        <v>-130379</v>
      </c>
      <c r="V78" s="49">
        <f>EXPORTACIONES!V78-'IMPORTACIONES '!V78</f>
        <v>-162193</v>
      </c>
      <c r="W78" s="49">
        <f>EXPORTACIONES!W78-'IMPORTACIONES '!W78</f>
        <v>-146504</v>
      </c>
      <c r="X78" s="49">
        <f>EXPORTACIONES!X78-'IMPORTACIONES '!X78</f>
        <v>-124547</v>
      </c>
      <c r="Z78" s="41" t="s">
        <v>105</v>
      </c>
      <c r="AA78" s="50">
        <v>-2883</v>
      </c>
      <c r="AB78" s="50">
        <v>-3618</v>
      </c>
      <c r="AC78" s="50">
        <v>-6593</v>
      </c>
      <c r="AD78" s="50">
        <v>-4658</v>
      </c>
      <c r="AE78" s="50">
        <v>-5951</v>
      </c>
      <c r="AF78" s="50">
        <v>-1623</v>
      </c>
      <c r="AG78" s="50">
        <v>-1712</v>
      </c>
      <c r="AH78" s="50">
        <v>-1802</v>
      </c>
      <c r="AI78" s="50">
        <v>-1977</v>
      </c>
      <c r="AJ78" s="50">
        <v>-1852</v>
      </c>
      <c r="AK78" s="50">
        <v>-1842</v>
      </c>
      <c r="AL78" s="50">
        <v>-2893</v>
      </c>
      <c r="AM78" s="50">
        <v>-2848</v>
      </c>
      <c r="AN78" s="50">
        <v>-4518</v>
      </c>
      <c r="AO78" s="50">
        <v>-2994</v>
      </c>
      <c r="AP78" s="50">
        <v>-3258</v>
      </c>
      <c r="AQ78" s="50">
        <v>-3637</v>
      </c>
      <c r="AR78" s="50">
        <v>-4525</v>
      </c>
      <c r="AS78" s="50">
        <v>-4376</v>
      </c>
      <c r="AT78" s="50">
        <v>-5064</v>
      </c>
      <c r="AU78" s="50">
        <v>-3625</v>
      </c>
      <c r="AV78" s="50">
        <v>-2617</v>
      </c>
      <c r="AW78" s="106">
        <f t="shared" si="1"/>
        <v>-74866</v>
      </c>
      <c r="AX78"/>
      <c r="AY78"/>
    </row>
    <row r="79" spans="2:51" x14ac:dyDescent="0.25">
      <c r="B79" s="41" t="s">
        <v>105</v>
      </c>
      <c r="C79" s="50">
        <f>EXPORTACIONES!C79-'IMPORTACIONES '!C79</f>
        <v>-2883</v>
      </c>
      <c r="D79" s="50">
        <f>EXPORTACIONES!D79-'IMPORTACIONES '!D79</f>
        <v>-3618</v>
      </c>
      <c r="E79" s="50">
        <f>EXPORTACIONES!E79-'IMPORTACIONES '!E79</f>
        <v>-6593</v>
      </c>
      <c r="F79" s="50">
        <f>EXPORTACIONES!F79-'IMPORTACIONES '!F79</f>
        <v>-4658</v>
      </c>
      <c r="G79" s="50">
        <f>EXPORTACIONES!G79-'IMPORTACIONES '!G79</f>
        <v>-5951</v>
      </c>
      <c r="H79" s="50">
        <f>EXPORTACIONES!H79-'IMPORTACIONES '!H79</f>
        <v>-1623</v>
      </c>
      <c r="I79" s="50">
        <f>EXPORTACIONES!I79-'IMPORTACIONES '!I79</f>
        <v>-1712</v>
      </c>
      <c r="J79" s="50">
        <f>EXPORTACIONES!J79-'IMPORTACIONES '!J79</f>
        <v>-1802</v>
      </c>
      <c r="K79" s="50">
        <f>EXPORTACIONES!K79-'IMPORTACIONES '!K79</f>
        <v>-1977</v>
      </c>
      <c r="L79" s="50">
        <f>EXPORTACIONES!L79-'IMPORTACIONES '!L79</f>
        <v>-1852</v>
      </c>
      <c r="M79" s="50">
        <f>EXPORTACIONES!M79-'IMPORTACIONES '!M79</f>
        <v>-1842</v>
      </c>
      <c r="N79" s="50">
        <f>EXPORTACIONES!N79-'IMPORTACIONES '!N79</f>
        <v>-2893</v>
      </c>
      <c r="O79" s="50">
        <f>EXPORTACIONES!O79-'IMPORTACIONES '!O79</f>
        <v>-2848</v>
      </c>
      <c r="P79" s="50">
        <f>EXPORTACIONES!P79-'IMPORTACIONES '!P79</f>
        <v>-4518</v>
      </c>
      <c r="Q79" s="50">
        <f>EXPORTACIONES!Q79-'IMPORTACIONES '!Q79</f>
        <v>-2994</v>
      </c>
      <c r="R79" s="50">
        <f>EXPORTACIONES!R79-'IMPORTACIONES '!R79</f>
        <v>-3258</v>
      </c>
      <c r="S79" s="50">
        <f>EXPORTACIONES!S79-'IMPORTACIONES '!S79</f>
        <v>-3637</v>
      </c>
      <c r="T79" s="50">
        <f>EXPORTACIONES!T79-'IMPORTACIONES '!T79</f>
        <v>-4525</v>
      </c>
      <c r="U79" s="50">
        <f>EXPORTACIONES!U79-'IMPORTACIONES '!U79</f>
        <v>-4376</v>
      </c>
      <c r="V79" s="50">
        <f>EXPORTACIONES!V79-'IMPORTACIONES '!V79</f>
        <v>-5064</v>
      </c>
      <c r="W79" s="50">
        <f>EXPORTACIONES!W79-'IMPORTACIONES '!W79</f>
        <v>-3625</v>
      </c>
      <c r="X79" s="50">
        <f>EXPORTACIONES!X79-'IMPORTACIONES '!X79</f>
        <v>-2617</v>
      </c>
      <c r="Z79" s="42" t="s">
        <v>81</v>
      </c>
      <c r="AA79" s="49">
        <v>-1140</v>
      </c>
      <c r="AB79" s="49">
        <v>-493</v>
      </c>
      <c r="AC79" s="49">
        <v>-672</v>
      </c>
      <c r="AD79" s="49">
        <v>-1560</v>
      </c>
      <c r="AE79" s="49">
        <v>-756</v>
      </c>
      <c r="AF79" s="49">
        <v>-682</v>
      </c>
      <c r="AG79" s="49">
        <v>-865</v>
      </c>
      <c r="AH79" s="49">
        <v>-793</v>
      </c>
      <c r="AI79" s="49">
        <v>-607</v>
      </c>
      <c r="AJ79" s="49">
        <v>-351</v>
      </c>
      <c r="AK79" s="49">
        <v>-702</v>
      </c>
      <c r="AL79" s="49">
        <v>-530</v>
      </c>
      <c r="AM79" s="49">
        <v>-1779</v>
      </c>
      <c r="AN79" s="49">
        <v>-1476</v>
      </c>
      <c r="AO79" s="49">
        <v>-3224</v>
      </c>
      <c r="AP79" s="49">
        <v>-1081</v>
      </c>
      <c r="AQ79" s="49">
        <v>-1511</v>
      </c>
      <c r="AR79" s="49">
        <v>-2068</v>
      </c>
      <c r="AS79" s="49">
        <v>-1565</v>
      </c>
      <c r="AT79" s="49">
        <v>-2365</v>
      </c>
      <c r="AU79" s="49">
        <v>-989</v>
      </c>
      <c r="AV79" s="49">
        <v>-1343</v>
      </c>
      <c r="AW79" s="106">
        <f t="shared" si="1"/>
        <v>-26552</v>
      </c>
      <c r="AX79"/>
      <c r="AY79"/>
    </row>
    <row r="80" spans="2:51" x14ac:dyDescent="0.25">
      <c r="B80" s="42" t="s">
        <v>81</v>
      </c>
      <c r="C80" s="49">
        <f>EXPORTACIONES!C80-'IMPORTACIONES '!C80</f>
        <v>-1140</v>
      </c>
      <c r="D80" s="49">
        <f>EXPORTACIONES!D80-'IMPORTACIONES '!D80</f>
        <v>-493</v>
      </c>
      <c r="E80" s="49">
        <f>EXPORTACIONES!E80-'IMPORTACIONES '!E80</f>
        <v>-672</v>
      </c>
      <c r="F80" s="49">
        <f>EXPORTACIONES!F80-'IMPORTACIONES '!F80</f>
        <v>-1560</v>
      </c>
      <c r="G80" s="49">
        <f>EXPORTACIONES!G80-'IMPORTACIONES '!G80</f>
        <v>-756</v>
      </c>
      <c r="H80" s="49">
        <f>EXPORTACIONES!H80-'IMPORTACIONES '!H80</f>
        <v>-682</v>
      </c>
      <c r="I80" s="49">
        <f>EXPORTACIONES!I80-'IMPORTACIONES '!I80</f>
        <v>-865</v>
      </c>
      <c r="J80" s="49">
        <f>EXPORTACIONES!J80-'IMPORTACIONES '!J80</f>
        <v>-793</v>
      </c>
      <c r="K80" s="49">
        <f>EXPORTACIONES!K80-'IMPORTACIONES '!K80</f>
        <v>-607</v>
      </c>
      <c r="L80" s="49">
        <f>EXPORTACIONES!L80-'IMPORTACIONES '!L80</f>
        <v>-351</v>
      </c>
      <c r="M80" s="49">
        <f>EXPORTACIONES!M80-'IMPORTACIONES '!M80</f>
        <v>-702</v>
      </c>
      <c r="N80" s="49">
        <f>EXPORTACIONES!N80-'IMPORTACIONES '!N80</f>
        <v>-530</v>
      </c>
      <c r="O80" s="49">
        <f>EXPORTACIONES!O80-'IMPORTACIONES '!O80</f>
        <v>-1779</v>
      </c>
      <c r="P80" s="49">
        <f>EXPORTACIONES!P80-'IMPORTACIONES '!P80</f>
        <v>-1476</v>
      </c>
      <c r="Q80" s="49">
        <f>EXPORTACIONES!Q80-'IMPORTACIONES '!Q80</f>
        <v>-3224</v>
      </c>
      <c r="R80" s="49">
        <f>EXPORTACIONES!R80-'IMPORTACIONES '!R80</f>
        <v>-1081</v>
      </c>
      <c r="S80" s="49">
        <f>EXPORTACIONES!S80-'IMPORTACIONES '!S80</f>
        <v>-1511</v>
      </c>
      <c r="T80" s="49">
        <f>EXPORTACIONES!T80-'IMPORTACIONES '!T80</f>
        <v>-2068</v>
      </c>
      <c r="U80" s="49">
        <f>EXPORTACIONES!U80-'IMPORTACIONES '!U80</f>
        <v>-1565</v>
      </c>
      <c r="V80" s="49">
        <f>EXPORTACIONES!V80-'IMPORTACIONES '!V80</f>
        <v>-2365</v>
      </c>
      <c r="W80" s="49">
        <f>EXPORTACIONES!W80-'IMPORTACIONES '!W80</f>
        <v>-989</v>
      </c>
      <c r="X80" s="49">
        <f>EXPORTACIONES!X80-'IMPORTACIONES '!X80</f>
        <v>-1343</v>
      </c>
      <c r="Z80" s="41" t="s">
        <v>181</v>
      </c>
      <c r="AA80" s="50">
        <v>-11</v>
      </c>
      <c r="AB80" s="50">
        <v>-20</v>
      </c>
      <c r="AC80" s="50">
        <v>-46</v>
      </c>
      <c r="AD80" s="50">
        <v>-40</v>
      </c>
      <c r="AE80" s="50">
        <v>-24</v>
      </c>
      <c r="AF80" s="50">
        <v>-3</v>
      </c>
      <c r="AG80" s="50">
        <v>-12</v>
      </c>
      <c r="AH80" s="50">
        <v>-39</v>
      </c>
      <c r="AI80" s="50">
        <v>-27</v>
      </c>
      <c r="AJ80" s="50">
        <v>-41</v>
      </c>
      <c r="AK80" s="50">
        <v>-76</v>
      </c>
      <c r="AL80" s="50">
        <v>-18</v>
      </c>
      <c r="AM80" s="50">
        <v>-28</v>
      </c>
      <c r="AN80" s="50">
        <v>-30</v>
      </c>
      <c r="AO80" s="50">
        <v>-28</v>
      </c>
      <c r="AP80" s="50">
        <v>-112</v>
      </c>
      <c r="AQ80" s="50">
        <v>-87</v>
      </c>
      <c r="AR80" s="50">
        <v>-194</v>
      </c>
      <c r="AS80" s="50">
        <v>-60</v>
      </c>
      <c r="AT80" s="50">
        <v>-26</v>
      </c>
      <c r="AU80" s="50">
        <v>-31</v>
      </c>
      <c r="AV80" s="50">
        <v>-28</v>
      </c>
      <c r="AW80" s="106">
        <f t="shared" si="1"/>
        <v>-981</v>
      </c>
      <c r="AX80"/>
      <c r="AY80"/>
    </row>
    <row r="81" spans="2:51" x14ac:dyDescent="0.25">
      <c r="B81" s="41" t="s">
        <v>181</v>
      </c>
      <c r="C81" s="50">
        <f>EXPORTACIONES!C81-'IMPORTACIONES '!C81</f>
        <v>-11</v>
      </c>
      <c r="D81" s="50">
        <f>EXPORTACIONES!D81-'IMPORTACIONES '!D81</f>
        <v>-20</v>
      </c>
      <c r="E81" s="50">
        <f>EXPORTACIONES!E81-'IMPORTACIONES '!E81</f>
        <v>-46</v>
      </c>
      <c r="F81" s="50">
        <f>EXPORTACIONES!F81-'IMPORTACIONES '!F81</f>
        <v>-40</v>
      </c>
      <c r="G81" s="50">
        <f>EXPORTACIONES!G81-'IMPORTACIONES '!G81</f>
        <v>-24</v>
      </c>
      <c r="H81" s="50">
        <f>EXPORTACIONES!H81-'IMPORTACIONES '!H81</f>
        <v>-3</v>
      </c>
      <c r="I81" s="50">
        <f>EXPORTACIONES!I81-'IMPORTACIONES '!I81</f>
        <v>-12</v>
      </c>
      <c r="J81" s="50">
        <f>EXPORTACIONES!J81-'IMPORTACIONES '!J81</f>
        <v>-39</v>
      </c>
      <c r="K81" s="50">
        <f>EXPORTACIONES!K81-'IMPORTACIONES '!K81</f>
        <v>-27</v>
      </c>
      <c r="L81" s="50">
        <f>EXPORTACIONES!L81-'IMPORTACIONES '!L81</f>
        <v>-41</v>
      </c>
      <c r="M81" s="50">
        <f>EXPORTACIONES!M81-'IMPORTACIONES '!M81</f>
        <v>-76</v>
      </c>
      <c r="N81" s="50">
        <f>EXPORTACIONES!N81-'IMPORTACIONES '!N81</f>
        <v>-18</v>
      </c>
      <c r="O81" s="50">
        <f>EXPORTACIONES!O81-'IMPORTACIONES '!O81</f>
        <v>-28</v>
      </c>
      <c r="P81" s="50">
        <f>EXPORTACIONES!P81-'IMPORTACIONES '!P81</f>
        <v>-30</v>
      </c>
      <c r="Q81" s="50">
        <f>EXPORTACIONES!Q81-'IMPORTACIONES '!Q81</f>
        <v>-28</v>
      </c>
      <c r="R81" s="50">
        <f>EXPORTACIONES!R81-'IMPORTACIONES '!R81</f>
        <v>-112</v>
      </c>
      <c r="S81" s="50">
        <f>EXPORTACIONES!S81-'IMPORTACIONES '!S81</f>
        <v>-87</v>
      </c>
      <c r="T81" s="50">
        <f>EXPORTACIONES!T81-'IMPORTACIONES '!T81</f>
        <v>-194</v>
      </c>
      <c r="U81" s="50">
        <f>EXPORTACIONES!U81-'IMPORTACIONES '!U81</f>
        <v>-60</v>
      </c>
      <c r="V81" s="50">
        <f>EXPORTACIONES!V81-'IMPORTACIONES '!V81</f>
        <v>-26</v>
      </c>
      <c r="W81" s="50">
        <f>EXPORTACIONES!W81-'IMPORTACIONES '!W81</f>
        <v>-31</v>
      </c>
      <c r="X81" s="50">
        <f>EXPORTACIONES!X81-'IMPORTACIONES '!X81</f>
        <v>-28</v>
      </c>
      <c r="Z81" s="42" t="s">
        <v>192</v>
      </c>
      <c r="AA81" s="49">
        <v>-274</v>
      </c>
      <c r="AB81" s="49">
        <v>-215</v>
      </c>
      <c r="AC81" s="49">
        <v>-195</v>
      </c>
      <c r="AD81" s="49">
        <v>-203</v>
      </c>
      <c r="AE81" s="49">
        <v>-142</v>
      </c>
      <c r="AF81" s="49">
        <v>-280</v>
      </c>
      <c r="AG81" s="49">
        <v>-376</v>
      </c>
      <c r="AH81" s="49">
        <v>-183</v>
      </c>
      <c r="AI81" s="49">
        <v>-234</v>
      </c>
      <c r="AJ81" s="49">
        <v>-249</v>
      </c>
      <c r="AK81" s="49">
        <v>-363</v>
      </c>
      <c r="AL81" s="49">
        <v>-291</v>
      </c>
      <c r="AM81" s="49">
        <v>-660</v>
      </c>
      <c r="AN81" s="49">
        <v>-364</v>
      </c>
      <c r="AO81" s="49">
        <v>-403</v>
      </c>
      <c r="AP81" s="49">
        <v>-276</v>
      </c>
      <c r="AQ81" s="49">
        <v>-181</v>
      </c>
      <c r="AR81" s="49">
        <v>-222</v>
      </c>
      <c r="AS81" s="49">
        <v>-220</v>
      </c>
      <c r="AT81" s="49">
        <v>-503</v>
      </c>
      <c r="AU81" s="49">
        <v>-192</v>
      </c>
      <c r="AV81" s="49">
        <v>-118</v>
      </c>
      <c r="AW81" s="106">
        <f t="shared" si="1"/>
        <v>-6144</v>
      </c>
      <c r="AX81"/>
      <c r="AY81"/>
    </row>
    <row r="82" spans="2:51" x14ac:dyDescent="0.25">
      <c r="B82" s="42" t="s">
        <v>192</v>
      </c>
      <c r="C82" s="49">
        <f>EXPORTACIONES!C82-'IMPORTACIONES '!C82</f>
        <v>-274</v>
      </c>
      <c r="D82" s="49">
        <f>EXPORTACIONES!D82-'IMPORTACIONES '!D82</f>
        <v>-215</v>
      </c>
      <c r="E82" s="49">
        <f>EXPORTACIONES!E82-'IMPORTACIONES '!E82</f>
        <v>-195</v>
      </c>
      <c r="F82" s="49">
        <f>EXPORTACIONES!F82-'IMPORTACIONES '!F82</f>
        <v>-203</v>
      </c>
      <c r="G82" s="49">
        <f>EXPORTACIONES!G82-'IMPORTACIONES '!G82</f>
        <v>-142</v>
      </c>
      <c r="H82" s="49">
        <f>EXPORTACIONES!H82-'IMPORTACIONES '!H82</f>
        <v>-280</v>
      </c>
      <c r="I82" s="49">
        <f>EXPORTACIONES!I82-'IMPORTACIONES '!I82</f>
        <v>-376</v>
      </c>
      <c r="J82" s="49">
        <f>EXPORTACIONES!J82-'IMPORTACIONES '!J82</f>
        <v>-183</v>
      </c>
      <c r="K82" s="49">
        <f>EXPORTACIONES!K82-'IMPORTACIONES '!K82</f>
        <v>-234</v>
      </c>
      <c r="L82" s="49">
        <f>EXPORTACIONES!L82-'IMPORTACIONES '!L82</f>
        <v>-249</v>
      </c>
      <c r="M82" s="49">
        <f>EXPORTACIONES!M82-'IMPORTACIONES '!M82</f>
        <v>-363</v>
      </c>
      <c r="N82" s="49">
        <f>EXPORTACIONES!N82-'IMPORTACIONES '!N82</f>
        <v>-291</v>
      </c>
      <c r="O82" s="49">
        <f>EXPORTACIONES!O82-'IMPORTACIONES '!O82</f>
        <v>-660</v>
      </c>
      <c r="P82" s="49">
        <f>EXPORTACIONES!P82-'IMPORTACIONES '!P82</f>
        <v>-364</v>
      </c>
      <c r="Q82" s="49">
        <f>EXPORTACIONES!Q82-'IMPORTACIONES '!Q82</f>
        <v>-403</v>
      </c>
      <c r="R82" s="49">
        <f>EXPORTACIONES!R82-'IMPORTACIONES '!R82</f>
        <v>-276</v>
      </c>
      <c r="S82" s="49">
        <f>EXPORTACIONES!S82-'IMPORTACIONES '!S82</f>
        <v>-181</v>
      </c>
      <c r="T82" s="49">
        <f>EXPORTACIONES!T82-'IMPORTACIONES '!T82</f>
        <v>-222</v>
      </c>
      <c r="U82" s="49">
        <f>EXPORTACIONES!U82-'IMPORTACIONES '!U82</f>
        <v>-220</v>
      </c>
      <c r="V82" s="49">
        <f>EXPORTACIONES!V82-'IMPORTACIONES '!V82</f>
        <v>-503</v>
      </c>
      <c r="W82" s="49">
        <f>EXPORTACIONES!W82-'IMPORTACIONES '!W82</f>
        <v>-192</v>
      </c>
      <c r="X82" s="49">
        <f>EXPORTACIONES!X82-'IMPORTACIONES '!X82</f>
        <v>-118</v>
      </c>
      <c r="Z82" s="41" t="s">
        <v>183</v>
      </c>
      <c r="AA82" s="50">
        <v>0</v>
      </c>
      <c r="AB82" s="50">
        <v>0</v>
      </c>
      <c r="AC82" s="50">
        <v>0</v>
      </c>
      <c r="AD82" s="50">
        <v>0</v>
      </c>
      <c r="AE82" s="50">
        <v>0</v>
      </c>
      <c r="AF82" s="50">
        <v>0</v>
      </c>
      <c r="AG82" s="50">
        <v>0</v>
      </c>
      <c r="AH82" s="50">
        <v>0</v>
      </c>
      <c r="AI82" s="50">
        <v>0</v>
      </c>
      <c r="AJ82" s="50">
        <v>0</v>
      </c>
      <c r="AK82" s="50">
        <v>-4</v>
      </c>
      <c r="AL82" s="50">
        <v>-20</v>
      </c>
      <c r="AM82" s="50">
        <v>-26</v>
      </c>
      <c r="AN82" s="50">
        <v>-24</v>
      </c>
      <c r="AO82" s="50">
        <v>-15</v>
      </c>
      <c r="AP82" s="50">
        <v>-15</v>
      </c>
      <c r="AQ82" s="50">
        <v>0</v>
      </c>
      <c r="AR82" s="50">
        <v>0</v>
      </c>
      <c r="AS82" s="50">
        <v>0</v>
      </c>
      <c r="AT82" s="50">
        <v>0</v>
      </c>
      <c r="AU82" s="50">
        <v>0</v>
      </c>
      <c r="AV82" s="50">
        <v>0</v>
      </c>
      <c r="AW82" s="106">
        <f t="shared" si="1"/>
        <v>-104</v>
      </c>
      <c r="AX82"/>
      <c r="AY82"/>
    </row>
    <row r="83" spans="2:51" x14ac:dyDescent="0.25">
      <c r="B83" s="41" t="s">
        <v>183</v>
      </c>
      <c r="C83" s="50">
        <f>EXPORTACIONES!C83-'IMPORTACIONES '!C83</f>
        <v>0</v>
      </c>
      <c r="D83" s="50">
        <f>EXPORTACIONES!D83-'IMPORTACIONES '!D83</f>
        <v>0</v>
      </c>
      <c r="E83" s="50">
        <f>EXPORTACIONES!E83-'IMPORTACIONES '!E83</f>
        <v>0</v>
      </c>
      <c r="F83" s="50">
        <f>EXPORTACIONES!F83-'IMPORTACIONES '!F83</f>
        <v>0</v>
      </c>
      <c r="G83" s="50">
        <f>EXPORTACIONES!G83-'IMPORTACIONES '!G83</f>
        <v>0</v>
      </c>
      <c r="H83" s="50">
        <f>EXPORTACIONES!H83-'IMPORTACIONES '!H83</f>
        <v>0</v>
      </c>
      <c r="I83" s="50">
        <f>EXPORTACIONES!I83-'IMPORTACIONES '!I83</f>
        <v>0</v>
      </c>
      <c r="J83" s="50">
        <f>EXPORTACIONES!J83-'IMPORTACIONES '!J83</f>
        <v>0</v>
      </c>
      <c r="K83" s="50">
        <f>EXPORTACIONES!K83-'IMPORTACIONES '!K83</f>
        <v>0</v>
      </c>
      <c r="L83" s="50">
        <f>EXPORTACIONES!L83-'IMPORTACIONES '!L83</f>
        <v>0</v>
      </c>
      <c r="M83" s="50">
        <f>EXPORTACIONES!M83-'IMPORTACIONES '!M83</f>
        <v>-4</v>
      </c>
      <c r="N83" s="50">
        <f>EXPORTACIONES!N83-'IMPORTACIONES '!N83</f>
        <v>-20</v>
      </c>
      <c r="O83" s="50">
        <f>EXPORTACIONES!O83-'IMPORTACIONES '!O83</f>
        <v>-26</v>
      </c>
      <c r="P83" s="50">
        <f>EXPORTACIONES!P83-'IMPORTACIONES '!P83</f>
        <v>-24</v>
      </c>
      <c r="Q83" s="50">
        <f>EXPORTACIONES!Q83-'IMPORTACIONES '!Q83</f>
        <v>-15</v>
      </c>
      <c r="R83" s="50">
        <f>EXPORTACIONES!R83-'IMPORTACIONES '!R83</f>
        <v>-15</v>
      </c>
      <c r="S83" s="50">
        <f>EXPORTACIONES!S83-'IMPORTACIONES '!S83</f>
        <v>0</v>
      </c>
      <c r="T83" s="50">
        <f>EXPORTACIONES!T83-'IMPORTACIONES '!T83</f>
        <v>0</v>
      </c>
      <c r="U83" s="50">
        <f>EXPORTACIONES!U83-'IMPORTACIONES '!U83</f>
        <v>0</v>
      </c>
      <c r="V83" s="50">
        <f>EXPORTACIONES!V83-'IMPORTACIONES '!V83</f>
        <v>0</v>
      </c>
      <c r="W83" s="50">
        <f>EXPORTACIONES!W83-'IMPORTACIONES '!W83</f>
        <v>0</v>
      </c>
      <c r="X83" s="50">
        <f>EXPORTACIONES!X83-'IMPORTACIONES '!X83</f>
        <v>0</v>
      </c>
      <c r="Z83" s="40" t="s">
        <v>135</v>
      </c>
      <c r="AA83" s="49">
        <v>-23054</v>
      </c>
      <c r="AB83" s="49">
        <v>-28487</v>
      </c>
      <c r="AC83" s="49">
        <v>-30670</v>
      </c>
      <c r="AD83" s="49">
        <v>-20529</v>
      </c>
      <c r="AE83" s="49">
        <v>-16147</v>
      </c>
      <c r="AF83" s="49">
        <v>-17266</v>
      </c>
      <c r="AG83" s="49">
        <v>-10490</v>
      </c>
      <c r="AH83" s="49">
        <v>-13324</v>
      </c>
      <c r="AI83" s="49">
        <v>-10362</v>
      </c>
      <c r="AJ83" s="49">
        <v>-10145</v>
      </c>
      <c r="AK83" s="49">
        <v>-16129</v>
      </c>
      <c r="AL83" s="49">
        <v>-17248</v>
      </c>
      <c r="AM83" s="49">
        <v>-13867</v>
      </c>
      <c r="AN83" s="49">
        <v>-15075</v>
      </c>
      <c r="AO83" s="49">
        <v>-12056</v>
      </c>
      <c r="AP83" s="49">
        <v>-13698</v>
      </c>
      <c r="AQ83" s="49">
        <v>-18749</v>
      </c>
      <c r="AR83" s="49">
        <v>-19630</v>
      </c>
      <c r="AS83" s="49">
        <v>-14957</v>
      </c>
      <c r="AT83" s="49">
        <v>-10816</v>
      </c>
      <c r="AU83" s="49">
        <v>-14908</v>
      </c>
      <c r="AV83" s="49">
        <v>-13622</v>
      </c>
      <c r="AW83" s="106">
        <f t="shared" si="1"/>
        <v>-361229</v>
      </c>
      <c r="AX83"/>
      <c r="AY83"/>
    </row>
    <row r="84" spans="2:51" x14ac:dyDescent="0.25">
      <c r="B84" s="40" t="s">
        <v>135</v>
      </c>
      <c r="C84" s="49">
        <f>EXPORTACIONES!C84-'IMPORTACIONES '!C84</f>
        <v>-23054</v>
      </c>
      <c r="D84" s="49">
        <f>EXPORTACIONES!D84-'IMPORTACIONES '!D84</f>
        <v>-28487</v>
      </c>
      <c r="E84" s="49">
        <f>EXPORTACIONES!E84-'IMPORTACIONES '!E84</f>
        <v>-30670</v>
      </c>
      <c r="F84" s="49">
        <f>EXPORTACIONES!F84-'IMPORTACIONES '!F84</f>
        <v>-20529</v>
      </c>
      <c r="G84" s="49">
        <f>EXPORTACIONES!G84-'IMPORTACIONES '!G84</f>
        <v>-16147</v>
      </c>
      <c r="H84" s="49">
        <f>EXPORTACIONES!H84-'IMPORTACIONES '!H84</f>
        <v>-17266</v>
      </c>
      <c r="I84" s="49">
        <f>EXPORTACIONES!I84-'IMPORTACIONES '!I84</f>
        <v>-10490</v>
      </c>
      <c r="J84" s="49">
        <f>EXPORTACIONES!J84-'IMPORTACIONES '!J84</f>
        <v>-13324</v>
      </c>
      <c r="K84" s="49">
        <f>EXPORTACIONES!K84-'IMPORTACIONES '!K84</f>
        <v>-10362</v>
      </c>
      <c r="L84" s="49">
        <f>EXPORTACIONES!L84-'IMPORTACIONES '!L84</f>
        <v>-10145</v>
      </c>
      <c r="M84" s="49">
        <f>EXPORTACIONES!M84-'IMPORTACIONES '!M84</f>
        <v>-16129</v>
      </c>
      <c r="N84" s="49">
        <f>EXPORTACIONES!N84-'IMPORTACIONES '!N84</f>
        <v>-17248</v>
      </c>
      <c r="O84" s="49">
        <f>EXPORTACIONES!O84-'IMPORTACIONES '!O84</f>
        <v>-13867</v>
      </c>
      <c r="P84" s="49">
        <f>EXPORTACIONES!P84-'IMPORTACIONES '!P84</f>
        <v>-15075</v>
      </c>
      <c r="Q84" s="49">
        <f>EXPORTACIONES!Q84-'IMPORTACIONES '!Q84</f>
        <v>-12056</v>
      </c>
      <c r="R84" s="49">
        <f>EXPORTACIONES!R84-'IMPORTACIONES '!R84</f>
        <v>-13698</v>
      </c>
      <c r="S84" s="49">
        <f>EXPORTACIONES!S84-'IMPORTACIONES '!S84</f>
        <v>-18749</v>
      </c>
      <c r="T84" s="49">
        <f>EXPORTACIONES!T84-'IMPORTACIONES '!T84</f>
        <v>-19630</v>
      </c>
      <c r="U84" s="49">
        <f>EXPORTACIONES!U84-'IMPORTACIONES '!U84</f>
        <v>-14957</v>
      </c>
      <c r="V84" s="49">
        <f>EXPORTACIONES!V84-'IMPORTACIONES '!V84</f>
        <v>-10816</v>
      </c>
      <c r="W84" s="49">
        <f>EXPORTACIONES!W84-'IMPORTACIONES '!W84</f>
        <v>-14908</v>
      </c>
      <c r="X84" s="49">
        <f>EXPORTACIONES!X84-'IMPORTACIONES '!X84</f>
        <v>-13622</v>
      </c>
      <c r="Z84" s="41" t="s">
        <v>86</v>
      </c>
      <c r="AA84" s="50">
        <v>-3617</v>
      </c>
      <c r="AB84" s="50">
        <v>-5017</v>
      </c>
      <c r="AC84" s="50">
        <v>-2238</v>
      </c>
      <c r="AD84" s="50">
        <v>-2822</v>
      </c>
      <c r="AE84" s="50">
        <v>-2000</v>
      </c>
      <c r="AF84" s="50">
        <v>-1661</v>
      </c>
      <c r="AG84" s="50">
        <v>-1220</v>
      </c>
      <c r="AH84" s="50">
        <v>-1469</v>
      </c>
      <c r="AI84" s="50">
        <v>-2862</v>
      </c>
      <c r="AJ84" s="50">
        <v>-1610</v>
      </c>
      <c r="AK84" s="50">
        <v>-2403</v>
      </c>
      <c r="AL84" s="50">
        <v>-3262</v>
      </c>
      <c r="AM84" s="50">
        <v>-4925</v>
      </c>
      <c r="AN84" s="50">
        <v>-4897</v>
      </c>
      <c r="AO84" s="50">
        <v>-5978</v>
      </c>
      <c r="AP84" s="50">
        <v>-6000</v>
      </c>
      <c r="AQ84" s="50">
        <v>-10575</v>
      </c>
      <c r="AR84" s="50">
        <v>-9051</v>
      </c>
      <c r="AS84" s="50">
        <v>-10213</v>
      </c>
      <c r="AT84" s="50">
        <v>-8969</v>
      </c>
      <c r="AU84" s="50">
        <v>-8301</v>
      </c>
      <c r="AV84" s="50">
        <v>-6627</v>
      </c>
      <c r="AW84" s="106">
        <f t="shared" si="1"/>
        <v>-105717</v>
      </c>
      <c r="AX84"/>
      <c r="AY84"/>
    </row>
    <row r="85" spans="2:51" x14ac:dyDescent="0.25">
      <c r="B85" s="41" t="s">
        <v>86</v>
      </c>
      <c r="C85" s="50">
        <f>EXPORTACIONES!C85-'IMPORTACIONES '!C85</f>
        <v>-3617</v>
      </c>
      <c r="D85" s="50">
        <f>EXPORTACIONES!D85-'IMPORTACIONES '!D85</f>
        <v>-5017</v>
      </c>
      <c r="E85" s="50">
        <f>EXPORTACIONES!E85-'IMPORTACIONES '!E85</f>
        <v>-2238</v>
      </c>
      <c r="F85" s="50">
        <f>EXPORTACIONES!F85-'IMPORTACIONES '!F85</f>
        <v>-2822</v>
      </c>
      <c r="G85" s="50">
        <f>EXPORTACIONES!G85-'IMPORTACIONES '!G85</f>
        <v>-2000</v>
      </c>
      <c r="H85" s="50">
        <f>EXPORTACIONES!H85-'IMPORTACIONES '!H85</f>
        <v>-1661</v>
      </c>
      <c r="I85" s="50">
        <f>EXPORTACIONES!I85-'IMPORTACIONES '!I85</f>
        <v>-1220</v>
      </c>
      <c r="J85" s="50">
        <f>EXPORTACIONES!J85-'IMPORTACIONES '!J85</f>
        <v>-1469</v>
      </c>
      <c r="K85" s="50">
        <f>EXPORTACIONES!K85-'IMPORTACIONES '!K85</f>
        <v>-2862</v>
      </c>
      <c r="L85" s="50">
        <f>EXPORTACIONES!L85-'IMPORTACIONES '!L85</f>
        <v>-1610</v>
      </c>
      <c r="M85" s="50">
        <f>EXPORTACIONES!M85-'IMPORTACIONES '!M85</f>
        <v>-2403</v>
      </c>
      <c r="N85" s="50">
        <f>EXPORTACIONES!N85-'IMPORTACIONES '!N85</f>
        <v>-3262</v>
      </c>
      <c r="O85" s="50">
        <f>EXPORTACIONES!O85-'IMPORTACIONES '!O85</f>
        <v>-4925</v>
      </c>
      <c r="P85" s="50">
        <f>EXPORTACIONES!P85-'IMPORTACIONES '!P85</f>
        <v>-4897</v>
      </c>
      <c r="Q85" s="50">
        <f>EXPORTACIONES!Q85-'IMPORTACIONES '!Q85</f>
        <v>-5978</v>
      </c>
      <c r="R85" s="50">
        <f>EXPORTACIONES!R85-'IMPORTACIONES '!R85</f>
        <v>-6000</v>
      </c>
      <c r="S85" s="50">
        <f>EXPORTACIONES!S85-'IMPORTACIONES '!S85</f>
        <v>-10575</v>
      </c>
      <c r="T85" s="50">
        <f>EXPORTACIONES!T85-'IMPORTACIONES '!T85</f>
        <v>-9051</v>
      </c>
      <c r="U85" s="50">
        <f>EXPORTACIONES!U85-'IMPORTACIONES '!U85</f>
        <v>-10213</v>
      </c>
      <c r="V85" s="50">
        <f>EXPORTACIONES!V85-'IMPORTACIONES '!V85</f>
        <v>-8969</v>
      </c>
      <c r="W85" s="50">
        <f>EXPORTACIONES!W85-'IMPORTACIONES '!W85</f>
        <v>-8301</v>
      </c>
      <c r="X85" s="50">
        <f>EXPORTACIONES!X85-'IMPORTACIONES '!X85</f>
        <v>-6627</v>
      </c>
      <c r="Z85" s="40" t="s">
        <v>32</v>
      </c>
      <c r="AA85" s="49">
        <v>285</v>
      </c>
      <c r="AB85" s="49">
        <v>0</v>
      </c>
      <c r="AC85" s="49">
        <v>-2</v>
      </c>
      <c r="AD85" s="49">
        <v>18</v>
      </c>
      <c r="AE85" s="49">
        <v>-186</v>
      </c>
      <c r="AF85" s="49">
        <v>-157</v>
      </c>
      <c r="AG85" s="49">
        <v>-162</v>
      </c>
      <c r="AH85" s="49">
        <v>-148</v>
      </c>
      <c r="AI85" s="49">
        <v>-207</v>
      </c>
      <c r="AJ85" s="49">
        <v>-254</v>
      </c>
      <c r="AK85" s="49">
        <v>-146</v>
      </c>
      <c r="AL85" s="49">
        <v>-60</v>
      </c>
      <c r="AM85" s="49">
        <v>-436</v>
      </c>
      <c r="AN85" s="49">
        <v>-52</v>
      </c>
      <c r="AO85" s="49">
        <v>-22</v>
      </c>
      <c r="AP85" s="49">
        <v>-422</v>
      </c>
      <c r="AQ85" s="49">
        <v>-305</v>
      </c>
      <c r="AR85" s="49">
        <v>-521</v>
      </c>
      <c r="AS85" s="49">
        <v>-1666</v>
      </c>
      <c r="AT85" s="49">
        <v>-1217</v>
      </c>
      <c r="AU85" s="49">
        <v>-548</v>
      </c>
      <c r="AV85" s="49">
        <v>4360</v>
      </c>
      <c r="AW85" s="106">
        <f t="shared" si="1"/>
        <v>-1848</v>
      </c>
      <c r="AX85"/>
      <c r="AY85"/>
    </row>
    <row r="86" spans="2:51" x14ac:dyDescent="0.25">
      <c r="B86" s="40" t="s">
        <v>32</v>
      </c>
      <c r="C86" s="49">
        <f>EXPORTACIONES!C86-'IMPORTACIONES '!C86</f>
        <v>285</v>
      </c>
      <c r="D86" s="49">
        <f>EXPORTACIONES!D86-'IMPORTACIONES '!D86</f>
        <v>0</v>
      </c>
      <c r="E86" s="49">
        <f>EXPORTACIONES!E86-'IMPORTACIONES '!E86</f>
        <v>-2</v>
      </c>
      <c r="F86" s="49">
        <f>EXPORTACIONES!F86-'IMPORTACIONES '!F86</f>
        <v>18</v>
      </c>
      <c r="G86" s="49">
        <f>EXPORTACIONES!G86-'IMPORTACIONES '!G86</f>
        <v>-186</v>
      </c>
      <c r="H86" s="49">
        <f>EXPORTACIONES!H86-'IMPORTACIONES '!H86</f>
        <v>-157</v>
      </c>
      <c r="I86" s="49">
        <f>EXPORTACIONES!I86-'IMPORTACIONES '!I86</f>
        <v>-162</v>
      </c>
      <c r="J86" s="49">
        <f>EXPORTACIONES!J86-'IMPORTACIONES '!J86</f>
        <v>-148</v>
      </c>
      <c r="K86" s="49">
        <f>EXPORTACIONES!K86-'IMPORTACIONES '!K86</f>
        <v>-207</v>
      </c>
      <c r="L86" s="49">
        <f>EXPORTACIONES!L86-'IMPORTACIONES '!L86</f>
        <v>-254</v>
      </c>
      <c r="M86" s="49">
        <f>EXPORTACIONES!M86-'IMPORTACIONES '!M86</f>
        <v>-146</v>
      </c>
      <c r="N86" s="49">
        <f>EXPORTACIONES!N86-'IMPORTACIONES '!N86</f>
        <v>-60</v>
      </c>
      <c r="O86" s="49">
        <f>EXPORTACIONES!O86-'IMPORTACIONES '!O86</f>
        <v>-436</v>
      </c>
      <c r="P86" s="49">
        <f>EXPORTACIONES!P86-'IMPORTACIONES '!P86</f>
        <v>-52</v>
      </c>
      <c r="Q86" s="49">
        <f>EXPORTACIONES!Q86-'IMPORTACIONES '!Q86</f>
        <v>-22</v>
      </c>
      <c r="R86" s="49">
        <f>EXPORTACIONES!R86-'IMPORTACIONES '!R86</f>
        <v>-422</v>
      </c>
      <c r="S86" s="49">
        <f>EXPORTACIONES!S86-'IMPORTACIONES '!S86</f>
        <v>-305</v>
      </c>
      <c r="T86" s="49">
        <f>EXPORTACIONES!T86-'IMPORTACIONES '!T86</f>
        <v>-521</v>
      </c>
      <c r="U86" s="49">
        <f>EXPORTACIONES!U86-'IMPORTACIONES '!U86</f>
        <v>-1666</v>
      </c>
      <c r="V86" s="49">
        <f>EXPORTACIONES!V86-'IMPORTACIONES '!V86</f>
        <v>-1217</v>
      </c>
      <c r="W86" s="49">
        <f>EXPORTACIONES!W86-'IMPORTACIONES '!W86</f>
        <v>-548</v>
      </c>
      <c r="X86" s="49">
        <f>EXPORTACIONES!X86-'IMPORTACIONES '!X86</f>
        <v>4360</v>
      </c>
      <c r="Z86" s="41" t="s">
        <v>25</v>
      </c>
      <c r="AA86" s="50">
        <v>177</v>
      </c>
      <c r="AB86" s="50">
        <v>93</v>
      </c>
      <c r="AC86" s="50">
        <v>0</v>
      </c>
      <c r="AD86" s="50">
        <v>0</v>
      </c>
      <c r="AE86" s="50">
        <v>0</v>
      </c>
      <c r="AF86" s="50">
        <v>0</v>
      </c>
      <c r="AG86" s="50">
        <v>-2</v>
      </c>
      <c r="AH86" s="50">
        <v>-23</v>
      </c>
      <c r="AI86" s="50">
        <v>0</v>
      </c>
      <c r="AJ86" s="50">
        <v>0</v>
      </c>
      <c r="AK86" s="50">
        <v>-4</v>
      </c>
      <c r="AL86" s="50">
        <v>-2</v>
      </c>
      <c r="AM86" s="50">
        <v>-4</v>
      </c>
      <c r="AN86" s="50">
        <v>-17</v>
      </c>
      <c r="AO86" s="50">
        <v>0</v>
      </c>
      <c r="AP86" s="50">
        <v>-1</v>
      </c>
      <c r="AQ86" s="50">
        <v>0</v>
      </c>
      <c r="AR86" s="50">
        <v>-23</v>
      </c>
      <c r="AS86" s="50">
        <v>0</v>
      </c>
      <c r="AT86" s="50">
        <v>0</v>
      </c>
      <c r="AU86" s="50">
        <v>0</v>
      </c>
      <c r="AV86" s="50">
        <v>-4</v>
      </c>
      <c r="AW86" s="106">
        <f t="shared" si="1"/>
        <v>190</v>
      </c>
      <c r="AX86"/>
      <c r="AY86"/>
    </row>
    <row r="87" spans="2:51" x14ac:dyDescent="0.25">
      <c r="B87" s="41" t="s">
        <v>25</v>
      </c>
      <c r="C87" s="50">
        <f>EXPORTACIONES!C87-'IMPORTACIONES '!C87</f>
        <v>177</v>
      </c>
      <c r="D87" s="50">
        <f>EXPORTACIONES!D87-'IMPORTACIONES '!D87</f>
        <v>93</v>
      </c>
      <c r="E87" s="50">
        <f>EXPORTACIONES!E87-'IMPORTACIONES '!E87</f>
        <v>0</v>
      </c>
      <c r="F87" s="50">
        <f>EXPORTACIONES!F87-'IMPORTACIONES '!F87</f>
        <v>0</v>
      </c>
      <c r="G87" s="50">
        <f>EXPORTACIONES!G87-'IMPORTACIONES '!G87</f>
        <v>0</v>
      </c>
      <c r="H87" s="50">
        <f>EXPORTACIONES!H87-'IMPORTACIONES '!H87</f>
        <v>0</v>
      </c>
      <c r="I87" s="50">
        <f>EXPORTACIONES!I87-'IMPORTACIONES '!I87</f>
        <v>-2</v>
      </c>
      <c r="J87" s="50">
        <f>EXPORTACIONES!J87-'IMPORTACIONES '!J87</f>
        <v>-23</v>
      </c>
      <c r="K87" s="50">
        <f>EXPORTACIONES!K87-'IMPORTACIONES '!K87</f>
        <v>0</v>
      </c>
      <c r="L87" s="50">
        <f>EXPORTACIONES!L87-'IMPORTACIONES '!L87</f>
        <v>0</v>
      </c>
      <c r="M87" s="50">
        <f>EXPORTACIONES!M87-'IMPORTACIONES '!M87</f>
        <v>-4</v>
      </c>
      <c r="N87" s="50">
        <f>EXPORTACIONES!N87-'IMPORTACIONES '!N87</f>
        <v>-2</v>
      </c>
      <c r="O87" s="50">
        <f>EXPORTACIONES!O87-'IMPORTACIONES '!O87</f>
        <v>-4</v>
      </c>
      <c r="P87" s="50">
        <f>EXPORTACIONES!P87-'IMPORTACIONES '!P87</f>
        <v>-17</v>
      </c>
      <c r="Q87" s="50">
        <f>EXPORTACIONES!Q87-'IMPORTACIONES '!Q87</f>
        <v>0</v>
      </c>
      <c r="R87" s="50">
        <f>EXPORTACIONES!R87-'IMPORTACIONES '!R87</f>
        <v>-1</v>
      </c>
      <c r="S87" s="50">
        <f>EXPORTACIONES!S87-'IMPORTACIONES '!S87</f>
        <v>0</v>
      </c>
      <c r="T87" s="50">
        <f>EXPORTACIONES!T87-'IMPORTACIONES '!T87</f>
        <v>-23</v>
      </c>
      <c r="U87" s="50">
        <f>EXPORTACIONES!U87-'IMPORTACIONES '!U87</f>
        <v>0</v>
      </c>
      <c r="V87" s="50">
        <f>EXPORTACIONES!V87-'IMPORTACIONES '!V87</f>
        <v>0</v>
      </c>
      <c r="W87" s="50">
        <f>EXPORTACIONES!W87-'IMPORTACIONES '!W87</f>
        <v>0</v>
      </c>
      <c r="X87" s="50">
        <f>EXPORTACIONES!X87-'IMPORTACIONES '!X87</f>
        <v>-4</v>
      </c>
      <c r="Z87" s="42" t="s">
        <v>184</v>
      </c>
      <c r="AA87" s="49">
        <v>-2</v>
      </c>
      <c r="AB87" s="49">
        <v>-1</v>
      </c>
      <c r="AC87" s="49">
        <v>-186</v>
      </c>
      <c r="AD87" s="49">
        <v>-162</v>
      </c>
      <c r="AE87" s="49">
        <v>-183</v>
      </c>
      <c r="AF87" s="49">
        <v>-148</v>
      </c>
      <c r="AG87" s="49">
        <v>-207</v>
      </c>
      <c r="AH87" s="49">
        <v>-254</v>
      </c>
      <c r="AI87" s="49">
        <v>-146</v>
      </c>
      <c r="AJ87" s="49">
        <v>-260</v>
      </c>
      <c r="AK87" s="49">
        <v>-476</v>
      </c>
      <c r="AL87" s="49">
        <v>-164</v>
      </c>
      <c r="AM87" s="49">
        <v>-22</v>
      </c>
      <c r="AN87" s="49">
        <v>-422</v>
      </c>
      <c r="AO87" s="49">
        <v>-476</v>
      </c>
      <c r="AP87" s="49">
        <v>-521</v>
      </c>
      <c r="AQ87" s="49">
        <v>-1789</v>
      </c>
      <c r="AR87" s="49">
        <v>-1890</v>
      </c>
      <c r="AS87" s="49">
        <v>-1095</v>
      </c>
      <c r="AT87" s="49">
        <v>-1017</v>
      </c>
      <c r="AU87" s="49">
        <v>-851</v>
      </c>
      <c r="AV87" s="49">
        <v>-746</v>
      </c>
      <c r="AW87" s="106">
        <f t="shared" si="1"/>
        <v>-11018</v>
      </c>
      <c r="AX87"/>
      <c r="AY87"/>
    </row>
    <row r="88" spans="2:51" x14ac:dyDescent="0.25">
      <c r="B88" s="42" t="s">
        <v>184</v>
      </c>
      <c r="C88" s="49">
        <f>EXPORTACIONES!C88-'IMPORTACIONES '!C88</f>
        <v>-2</v>
      </c>
      <c r="D88" s="49">
        <f>EXPORTACIONES!D88-'IMPORTACIONES '!D88</f>
        <v>-1</v>
      </c>
      <c r="E88" s="49">
        <f>EXPORTACIONES!E88-'IMPORTACIONES '!E88</f>
        <v>-186</v>
      </c>
      <c r="F88" s="49">
        <f>EXPORTACIONES!F88-'IMPORTACIONES '!F88</f>
        <v>-162</v>
      </c>
      <c r="G88" s="49">
        <f>EXPORTACIONES!G88-'IMPORTACIONES '!G88</f>
        <v>-183</v>
      </c>
      <c r="H88" s="49">
        <f>EXPORTACIONES!H88-'IMPORTACIONES '!H88</f>
        <v>-148</v>
      </c>
      <c r="I88" s="49">
        <f>EXPORTACIONES!I88-'IMPORTACIONES '!I88</f>
        <v>-207</v>
      </c>
      <c r="J88" s="49">
        <f>EXPORTACIONES!J88-'IMPORTACIONES '!J88</f>
        <v>-254</v>
      </c>
      <c r="K88" s="49">
        <f>EXPORTACIONES!K88-'IMPORTACIONES '!K88</f>
        <v>-146</v>
      </c>
      <c r="L88" s="49">
        <f>EXPORTACIONES!L88-'IMPORTACIONES '!L88</f>
        <v>-260</v>
      </c>
      <c r="M88" s="49">
        <f>EXPORTACIONES!M88-'IMPORTACIONES '!M88</f>
        <v>-476</v>
      </c>
      <c r="N88" s="49">
        <f>EXPORTACIONES!N88-'IMPORTACIONES '!N88</f>
        <v>-164</v>
      </c>
      <c r="O88" s="49">
        <f>EXPORTACIONES!O88-'IMPORTACIONES '!O88</f>
        <v>-22</v>
      </c>
      <c r="P88" s="49">
        <f>EXPORTACIONES!P88-'IMPORTACIONES '!P88</f>
        <v>-422</v>
      </c>
      <c r="Q88" s="49">
        <f>EXPORTACIONES!Q88-'IMPORTACIONES '!Q88</f>
        <v>-476</v>
      </c>
      <c r="R88" s="49">
        <f>EXPORTACIONES!R88-'IMPORTACIONES '!R88</f>
        <v>-521</v>
      </c>
      <c r="S88" s="49">
        <f>EXPORTACIONES!S88-'IMPORTACIONES '!S88</f>
        <v>-1789</v>
      </c>
      <c r="T88" s="49">
        <f>EXPORTACIONES!T88-'IMPORTACIONES '!T88</f>
        <v>-1890</v>
      </c>
      <c r="U88" s="49">
        <f>EXPORTACIONES!U88-'IMPORTACIONES '!U88</f>
        <v>-1095</v>
      </c>
      <c r="V88" s="49">
        <f>EXPORTACIONES!V88-'IMPORTACIONES '!V88</f>
        <v>-1017</v>
      </c>
      <c r="W88" s="49">
        <f>EXPORTACIONES!W88-'IMPORTACIONES '!W88</f>
        <v>-851</v>
      </c>
      <c r="X88" s="49">
        <f>EXPORTACIONES!X88-'IMPORTACIONES '!X88</f>
        <v>-746</v>
      </c>
      <c r="Z88" s="41" t="s">
        <v>185</v>
      </c>
      <c r="AA88" s="50">
        <v>-24858</v>
      </c>
      <c r="AB88" s="50">
        <v>-23944</v>
      </c>
      <c r="AC88" s="50">
        <v>-29093</v>
      </c>
      <c r="AD88" s="50">
        <v>-24664</v>
      </c>
      <c r="AE88" s="50">
        <v>-15607</v>
      </c>
      <c r="AF88" s="50">
        <v>-17278</v>
      </c>
      <c r="AG88" s="50">
        <v>-16090</v>
      </c>
      <c r="AH88" s="50">
        <v>-12662</v>
      </c>
      <c r="AI88" s="50">
        <v>-11286</v>
      </c>
      <c r="AJ88" s="50">
        <v>-8546</v>
      </c>
      <c r="AK88" s="50">
        <v>-19095</v>
      </c>
      <c r="AL88" s="50">
        <v>-19512</v>
      </c>
      <c r="AM88" s="50">
        <v>-21548</v>
      </c>
      <c r="AN88" s="50">
        <v>-25934</v>
      </c>
      <c r="AO88" s="50">
        <v>-26005</v>
      </c>
      <c r="AP88" s="50">
        <v>-24597</v>
      </c>
      <c r="AQ88" s="50">
        <v>-23396</v>
      </c>
      <c r="AR88" s="50">
        <v>-46258</v>
      </c>
      <c r="AS88" s="50">
        <v>-27579</v>
      </c>
      <c r="AT88" s="50">
        <v>-23336</v>
      </c>
      <c r="AU88" s="50">
        <v>-54391</v>
      </c>
      <c r="AV88" s="50">
        <v>-44524</v>
      </c>
      <c r="AW88" s="106">
        <f t="shared" si="1"/>
        <v>-540203</v>
      </c>
      <c r="AX88"/>
      <c r="AY88"/>
    </row>
    <row r="89" spans="2:51" x14ac:dyDescent="0.25">
      <c r="B89" s="41" t="s">
        <v>185</v>
      </c>
      <c r="C89" s="50">
        <f>EXPORTACIONES!C89-'IMPORTACIONES '!C89</f>
        <v>-24858</v>
      </c>
      <c r="D89" s="50">
        <f>EXPORTACIONES!D89-'IMPORTACIONES '!D89</f>
        <v>-23944</v>
      </c>
      <c r="E89" s="50">
        <f>EXPORTACIONES!E89-'IMPORTACIONES '!E89</f>
        <v>-29093</v>
      </c>
      <c r="F89" s="50">
        <f>EXPORTACIONES!F89-'IMPORTACIONES '!F89</f>
        <v>-24664</v>
      </c>
      <c r="G89" s="50">
        <f>EXPORTACIONES!G89-'IMPORTACIONES '!G89</f>
        <v>-15607</v>
      </c>
      <c r="H89" s="50">
        <f>EXPORTACIONES!H89-'IMPORTACIONES '!H89</f>
        <v>-17278</v>
      </c>
      <c r="I89" s="50">
        <f>EXPORTACIONES!I89-'IMPORTACIONES '!I89</f>
        <v>-16090</v>
      </c>
      <c r="J89" s="50">
        <f>EXPORTACIONES!J89-'IMPORTACIONES '!J89</f>
        <v>-12662</v>
      </c>
      <c r="K89" s="50">
        <f>EXPORTACIONES!K89-'IMPORTACIONES '!K89</f>
        <v>-11286</v>
      </c>
      <c r="L89" s="50">
        <f>EXPORTACIONES!L89-'IMPORTACIONES '!L89</f>
        <v>-8546</v>
      </c>
      <c r="M89" s="50">
        <f>EXPORTACIONES!M89-'IMPORTACIONES '!M89</f>
        <v>-19095</v>
      </c>
      <c r="N89" s="50">
        <f>EXPORTACIONES!N89-'IMPORTACIONES '!N89</f>
        <v>-19512</v>
      </c>
      <c r="O89" s="50">
        <f>EXPORTACIONES!O89-'IMPORTACIONES '!O89</f>
        <v>-21548</v>
      </c>
      <c r="P89" s="50">
        <f>EXPORTACIONES!P89-'IMPORTACIONES '!P89</f>
        <v>-25934</v>
      </c>
      <c r="Q89" s="50">
        <f>EXPORTACIONES!Q89-'IMPORTACIONES '!Q89</f>
        <v>-26005</v>
      </c>
      <c r="R89" s="50">
        <f>EXPORTACIONES!R89-'IMPORTACIONES '!R89</f>
        <v>-24597</v>
      </c>
      <c r="S89" s="50">
        <f>EXPORTACIONES!S89-'IMPORTACIONES '!S89</f>
        <v>-23396</v>
      </c>
      <c r="T89" s="50">
        <f>EXPORTACIONES!T89-'IMPORTACIONES '!T89</f>
        <v>-46258</v>
      </c>
      <c r="U89" s="50">
        <f>EXPORTACIONES!U89-'IMPORTACIONES '!U89</f>
        <v>-27579</v>
      </c>
      <c r="V89" s="50">
        <f>EXPORTACIONES!V89-'IMPORTACIONES '!V89</f>
        <v>-23336</v>
      </c>
      <c r="W89" s="50">
        <f>EXPORTACIONES!W89-'IMPORTACIONES '!W89</f>
        <v>-54391</v>
      </c>
      <c r="X89" s="50">
        <f>EXPORTACIONES!X89-'IMPORTACIONES '!X89</f>
        <v>-44524</v>
      </c>
      <c r="Z89" s="42" t="s">
        <v>7</v>
      </c>
      <c r="AA89" s="49">
        <v>0</v>
      </c>
      <c r="AB89" s="49">
        <v>0</v>
      </c>
      <c r="AC89" s="49">
        <v>-8</v>
      </c>
      <c r="AD89" s="49">
        <v>-4</v>
      </c>
      <c r="AE89" s="49">
        <v>-5</v>
      </c>
      <c r="AF89" s="49">
        <v>-13</v>
      </c>
      <c r="AG89" s="49">
        <v>-16</v>
      </c>
      <c r="AH89" s="49">
        <v>0</v>
      </c>
      <c r="AI89" s="49">
        <v>0</v>
      </c>
      <c r="AJ89" s="49">
        <v>0</v>
      </c>
      <c r="AK89" s="49">
        <v>-11</v>
      </c>
      <c r="AL89" s="49">
        <v>-10</v>
      </c>
      <c r="AM89" s="49">
        <v>-20</v>
      </c>
      <c r="AN89" s="49">
        <v>-25</v>
      </c>
      <c r="AO89" s="49">
        <v>-6</v>
      </c>
      <c r="AP89" s="49">
        <v>37</v>
      </c>
      <c r="AQ89" s="49">
        <v>38</v>
      </c>
      <c r="AR89" s="49">
        <v>159</v>
      </c>
      <c r="AS89" s="49">
        <v>73</v>
      </c>
      <c r="AT89" s="49">
        <v>-28</v>
      </c>
      <c r="AU89" s="49">
        <v>-49</v>
      </c>
      <c r="AV89" s="49">
        <v>-27</v>
      </c>
      <c r="AW89" s="106">
        <f t="shared" si="1"/>
        <v>85</v>
      </c>
      <c r="AX89"/>
      <c r="AY89"/>
    </row>
    <row r="90" spans="2:51" x14ac:dyDescent="0.25">
      <c r="B90" s="42" t="s">
        <v>7</v>
      </c>
      <c r="C90" s="49">
        <f>EXPORTACIONES!C90-'IMPORTACIONES '!C90</f>
        <v>0</v>
      </c>
      <c r="D90" s="49">
        <f>EXPORTACIONES!D90-'IMPORTACIONES '!D90</f>
        <v>0</v>
      </c>
      <c r="E90" s="49">
        <f>EXPORTACIONES!E90-'IMPORTACIONES '!E90</f>
        <v>-8</v>
      </c>
      <c r="F90" s="49">
        <f>EXPORTACIONES!F90-'IMPORTACIONES '!F90</f>
        <v>-4</v>
      </c>
      <c r="G90" s="49">
        <f>EXPORTACIONES!G90-'IMPORTACIONES '!G90</f>
        <v>-5</v>
      </c>
      <c r="H90" s="49">
        <f>EXPORTACIONES!H90-'IMPORTACIONES '!H90</f>
        <v>-13</v>
      </c>
      <c r="I90" s="49">
        <f>EXPORTACIONES!I90-'IMPORTACIONES '!I90</f>
        <v>-16</v>
      </c>
      <c r="J90" s="49">
        <f>EXPORTACIONES!J90-'IMPORTACIONES '!J90</f>
        <v>0</v>
      </c>
      <c r="K90" s="49">
        <f>EXPORTACIONES!K90-'IMPORTACIONES '!K90</f>
        <v>0</v>
      </c>
      <c r="L90" s="49">
        <f>EXPORTACIONES!L90-'IMPORTACIONES '!L90</f>
        <v>0</v>
      </c>
      <c r="M90" s="49">
        <f>EXPORTACIONES!M90-'IMPORTACIONES '!M90</f>
        <v>-11</v>
      </c>
      <c r="N90" s="49">
        <f>EXPORTACIONES!N90-'IMPORTACIONES '!N90</f>
        <v>-10</v>
      </c>
      <c r="O90" s="49">
        <f>EXPORTACIONES!O90-'IMPORTACIONES '!O90</f>
        <v>-20</v>
      </c>
      <c r="P90" s="49">
        <f>EXPORTACIONES!P90-'IMPORTACIONES '!P90</f>
        <v>-25</v>
      </c>
      <c r="Q90" s="49">
        <f>EXPORTACIONES!Q90-'IMPORTACIONES '!Q90</f>
        <v>-6</v>
      </c>
      <c r="R90" s="49">
        <f>EXPORTACIONES!R90-'IMPORTACIONES '!R90</f>
        <v>37</v>
      </c>
      <c r="S90" s="49">
        <f>EXPORTACIONES!S90-'IMPORTACIONES '!S90</f>
        <v>38</v>
      </c>
      <c r="T90" s="49">
        <f>EXPORTACIONES!T90-'IMPORTACIONES '!T90</f>
        <v>159</v>
      </c>
      <c r="U90" s="49">
        <f>EXPORTACIONES!U90-'IMPORTACIONES '!U90</f>
        <v>73</v>
      </c>
      <c r="V90" s="49">
        <f>EXPORTACIONES!V90-'IMPORTACIONES '!V90</f>
        <v>-28</v>
      </c>
      <c r="W90" s="49">
        <f>EXPORTACIONES!W90-'IMPORTACIONES '!W90</f>
        <v>-49</v>
      </c>
      <c r="X90" s="49">
        <f>EXPORTACIONES!X90-'IMPORTACIONES '!X90</f>
        <v>-27</v>
      </c>
      <c r="Z90" s="41" t="s">
        <v>30</v>
      </c>
      <c r="AA90" s="50">
        <v>-419</v>
      </c>
      <c r="AB90" s="50">
        <v>-289</v>
      </c>
      <c r="AC90" s="50">
        <v>-874</v>
      </c>
      <c r="AD90" s="50">
        <v>-816</v>
      </c>
      <c r="AE90" s="50">
        <v>-779</v>
      </c>
      <c r="AF90" s="50">
        <v>-664</v>
      </c>
      <c r="AG90" s="50">
        <v>-749</v>
      </c>
      <c r="AH90" s="50">
        <v>-1026</v>
      </c>
      <c r="AI90" s="50">
        <v>-1038</v>
      </c>
      <c r="AJ90" s="50">
        <v>-1587</v>
      </c>
      <c r="AK90" s="50">
        <v>-1710</v>
      </c>
      <c r="AL90" s="50">
        <v>-1620</v>
      </c>
      <c r="AM90" s="50">
        <v>-2440</v>
      </c>
      <c r="AN90" s="50">
        <v>-4587</v>
      </c>
      <c r="AO90" s="50">
        <v>-2734</v>
      </c>
      <c r="AP90" s="50">
        <v>-4871</v>
      </c>
      <c r="AQ90" s="50">
        <v>-5554</v>
      </c>
      <c r="AR90" s="50">
        <v>-8045</v>
      </c>
      <c r="AS90" s="50">
        <v>-8006</v>
      </c>
      <c r="AT90" s="50">
        <v>-7797</v>
      </c>
      <c r="AU90" s="50">
        <v>-9905</v>
      </c>
      <c r="AV90" s="50">
        <v>-11133</v>
      </c>
      <c r="AW90" s="106">
        <f t="shared" si="1"/>
        <v>-76643</v>
      </c>
      <c r="AX90"/>
      <c r="AY90"/>
    </row>
    <row r="91" spans="2:51" x14ac:dyDescent="0.25">
      <c r="B91" s="41" t="s">
        <v>30</v>
      </c>
      <c r="C91" s="50">
        <f>EXPORTACIONES!C91-'IMPORTACIONES '!C91</f>
        <v>-419</v>
      </c>
      <c r="D91" s="50">
        <f>EXPORTACIONES!D91-'IMPORTACIONES '!D91</f>
        <v>-289</v>
      </c>
      <c r="E91" s="50">
        <f>EXPORTACIONES!E91-'IMPORTACIONES '!E91</f>
        <v>-874</v>
      </c>
      <c r="F91" s="50">
        <f>EXPORTACIONES!F91-'IMPORTACIONES '!F91</f>
        <v>-816</v>
      </c>
      <c r="G91" s="50">
        <f>EXPORTACIONES!G91-'IMPORTACIONES '!G91</f>
        <v>-779</v>
      </c>
      <c r="H91" s="50">
        <f>EXPORTACIONES!H91-'IMPORTACIONES '!H91</f>
        <v>-664</v>
      </c>
      <c r="I91" s="50">
        <f>EXPORTACIONES!I91-'IMPORTACIONES '!I91</f>
        <v>-749</v>
      </c>
      <c r="J91" s="50">
        <f>EXPORTACIONES!J91-'IMPORTACIONES '!J91</f>
        <v>-1026</v>
      </c>
      <c r="K91" s="50">
        <f>EXPORTACIONES!K91-'IMPORTACIONES '!K91</f>
        <v>-1038</v>
      </c>
      <c r="L91" s="50">
        <f>EXPORTACIONES!L91-'IMPORTACIONES '!L91</f>
        <v>-1587</v>
      </c>
      <c r="M91" s="50">
        <f>EXPORTACIONES!M91-'IMPORTACIONES '!M91</f>
        <v>-1710</v>
      </c>
      <c r="N91" s="50">
        <f>EXPORTACIONES!N91-'IMPORTACIONES '!N91</f>
        <v>-1620</v>
      </c>
      <c r="O91" s="50">
        <f>EXPORTACIONES!O91-'IMPORTACIONES '!O91</f>
        <v>-2440</v>
      </c>
      <c r="P91" s="50">
        <f>EXPORTACIONES!P91-'IMPORTACIONES '!P91</f>
        <v>-4587</v>
      </c>
      <c r="Q91" s="50">
        <f>EXPORTACIONES!Q91-'IMPORTACIONES '!Q91</f>
        <v>-2734</v>
      </c>
      <c r="R91" s="50">
        <f>EXPORTACIONES!R91-'IMPORTACIONES '!R91</f>
        <v>-4871</v>
      </c>
      <c r="S91" s="50">
        <f>EXPORTACIONES!S91-'IMPORTACIONES '!S91</f>
        <v>-5554</v>
      </c>
      <c r="T91" s="50">
        <f>EXPORTACIONES!T91-'IMPORTACIONES '!T91</f>
        <v>-8045</v>
      </c>
      <c r="U91" s="50">
        <f>EXPORTACIONES!U91-'IMPORTACIONES '!U91</f>
        <v>-8006</v>
      </c>
      <c r="V91" s="50">
        <f>EXPORTACIONES!V91-'IMPORTACIONES '!V91</f>
        <v>-7797</v>
      </c>
      <c r="W91" s="50">
        <f>EXPORTACIONES!W91-'IMPORTACIONES '!W91</f>
        <v>-9905</v>
      </c>
      <c r="X91" s="50">
        <f>EXPORTACIONES!X91-'IMPORTACIONES '!X91</f>
        <v>-11133</v>
      </c>
      <c r="Z91" s="42" t="s">
        <v>182</v>
      </c>
      <c r="AA91" s="49">
        <v>-45274</v>
      </c>
      <c r="AB91" s="49">
        <v>-26393</v>
      </c>
      <c r="AC91" s="49">
        <v>-19794</v>
      </c>
      <c r="AD91" s="49">
        <v>-19931</v>
      </c>
      <c r="AE91" s="49">
        <v>-20813</v>
      </c>
      <c r="AF91" s="49">
        <v>-17688</v>
      </c>
      <c r="AG91" s="49">
        <v>-25247</v>
      </c>
      <c r="AH91" s="49">
        <v>-19092</v>
      </c>
      <c r="AI91" s="49">
        <v>-15171</v>
      </c>
      <c r="AJ91" s="49">
        <v>-19652</v>
      </c>
      <c r="AK91" s="49">
        <v>-17465</v>
      </c>
      <c r="AL91" s="49">
        <v>-21563</v>
      </c>
      <c r="AM91" s="49">
        <v>-26689</v>
      </c>
      <c r="AN91" s="49">
        <v>-37151</v>
      </c>
      <c r="AO91" s="49">
        <v>-41460</v>
      </c>
      <c r="AP91" s="49">
        <v>-42368</v>
      </c>
      <c r="AQ91" s="49">
        <v>-67119</v>
      </c>
      <c r="AR91" s="49">
        <v>-50283</v>
      </c>
      <c r="AS91" s="49">
        <v>-55674</v>
      </c>
      <c r="AT91" s="49">
        <v>-47709</v>
      </c>
      <c r="AU91" s="49">
        <v>-51835</v>
      </c>
      <c r="AV91" s="49">
        <v>-38059</v>
      </c>
      <c r="AW91" s="106">
        <f t="shared" si="1"/>
        <v>-726430</v>
      </c>
      <c r="AX91"/>
      <c r="AY91"/>
    </row>
    <row r="92" spans="2:51" x14ac:dyDescent="0.25">
      <c r="B92" s="42" t="s">
        <v>182</v>
      </c>
      <c r="C92" s="49">
        <f>EXPORTACIONES!C92-'IMPORTACIONES '!C92</f>
        <v>-45274</v>
      </c>
      <c r="D92" s="49">
        <f>EXPORTACIONES!D92-'IMPORTACIONES '!D92</f>
        <v>-26393</v>
      </c>
      <c r="E92" s="49">
        <f>EXPORTACIONES!E92-'IMPORTACIONES '!E92</f>
        <v>-19794</v>
      </c>
      <c r="F92" s="49">
        <f>EXPORTACIONES!F92-'IMPORTACIONES '!F92</f>
        <v>-19931</v>
      </c>
      <c r="G92" s="49">
        <f>EXPORTACIONES!G92-'IMPORTACIONES '!G92</f>
        <v>-20813</v>
      </c>
      <c r="H92" s="49">
        <f>EXPORTACIONES!H92-'IMPORTACIONES '!H92</f>
        <v>-17688</v>
      </c>
      <c r="I92" s="49">
        <f>EXPORTACIONES!I92-'IMPORTACIONES '!I92</f>
        <v>-25247</v>
      </c>
      <c r="J92" s="49">
        <f>EXPORTACIONES!J92-'IMPORTACIONES '!J92</f>
        <v>-19092</v>
      </c>
      <c r="K92" s="49">
        <f>EXPORTACIONES!K92-'IMPORTACIONES '!K92</f>
        <v>-15171</v>
      </c>
      <c r="L92" s="49">
        <f>EXPORTACIONES!L92-'IMPORTACIONES '!L92</f>
        <v>-19652</v>
      </c>
      <c r="M92" s="49">
        <f>EXPORTACIONES!M92-'IMPORTACIONES '!M92</f>
        <v>-17465</v>
      </c>
      <c r="N92" s="49">
        <f>EXPORTACIONES!N92-'IMPORTACIONES '!N92</f>
        <v>-21563</v>
      </c>
      <c r="O92" s="49">
        <f>EXPORTACIONES!O92-'IMPORTACIONES '!O92</f>
        <v>-26689</v>
      </c>
      <c r="P92" s="49">
        <f>EXPORTACIONES!P92-'IMPORTACIONES '!P92</f>
        <v>-37151</v>
      </c>
      <c r="Q92" s="49">
        <f>EXPORTACIONES!Q92-'IMPORTACIONES '!Q92</f>
        <v>-41460</v>
      </c>
      <c r="R92" s="49">
        <f>EXPORTACIONES!R92-'IMPORTACIONES '!R92</f>
        <v>-42368</v>
      </c>
      <c r="S92" s="49">
        <f>EXPORTACIONES!S92-'IMPORTACIONES '!S92</f>
        <v>-67119</v>
      </c>
      <c r="T92" s="49">
        <f>EXPORTACIONES!T92-'IMPORTACIONES '!T92</f>
        <v>-50283</v>
      </c>
      <c r="U92" s="49">
        <f>EXPORTACIONES!U92-'IMPORTACIONES '!U92</f>
        <v>-55674</v>
      </c>
      <c r="V92" s="49">
        <f>EXPORTACIONES!V92-'IMPORTACIONES '!V92</f>
        <v>-47709</v>
      </c>
      <c r="W92" s="49">
        <f>EXPORTACIONES!W92-'IMPORTACIONES '!W92</f>
        <v>-51835</v>
      </c>
      <c r="X92" s="49">
        <f>EXPORTACIONES!X92-'IMPORTACIONES '!X92</f>
        <v>-38059</v>
      </c>
      <c r="Z92" s="41" t="s">
        <v>80</v>
      </c>
      <c r="AA92" s="50">
        <v>10</v>
      </c>
      <c r="AB92" s="50">
        <v>-29</v>
      </c>
      <c r="AC92" s="50">
        <v>0</v>
      </c>
      <c r="AD92" s="50">
        <v>-40</v>
      </c>
      <c r="AE92" s="50">
        <v>-89</v>
      </c>
      <c r="AF92" s="50">
        <v>-60</v>
      </c>
      <c r="AG92" s="50">
        <v>426</v>
      </c>
      <c r="AH92" s="50">
        <v>-239</v>
      </c>
      <c r="AI92" s="50">
        <v>-264</v>
      </c>
      <c r="AJ92" s="50">
        <v>-40</v>
      </c>
      <c r="AK92" s="50">
        <v>-143</v>
      </c>
      <c r="AL92" s="50">
        <v>-32</v>
      </c>
      <c r="AM92" s="50">
        <v>-338</v>
      </c>
      <c r="AN92" s="50">
        <v>-136</v>
      </c>
      <c r="AO92" s="50">
        <v>69</v>
      </c>
      <c r="AP92" s="50">
        <v>1615</v>
      </c>
      <c r="AQ92" s="50">
        <v>159</v>
      </c>
      <c r="AR92" s="50">
        <v>41</v>
      </c>
      <c r="AS92" s="50">
        <v>530</v>
      </c>
      <c r="AT92" s="50">
        <v>-180</v>
      </c>
      <c r="AU92" s="50">
        <v>-351</v>
      </c>
      <c r="AV92" s="50">
        <v>-26</v>
      </c>
      <c r="AW92" s="106">
        <f t="shared" si="1"/>
        <v>883</v>
      </c>
      <c r="AX92"/>
      <c r="AY92"/>
    </row>
    <row r="93" spans="2:51" x14ac:dyDescent="0.25">
      <c r="B93" s="41" t="s">
        <v>80</v>
      </c>
      <c r="C93" s="50">
        <f>EXPORTACIONES!C93-'IMPORTACIONES '!C93</f>
        <v>10</v>
      </c>
      <c r="D93" s="50">
        <f>EXPORTACIONES!D93-'IMPORTACIONES '!D93</f>
        <v>-29</v>
      </c>
      <c r="E93" s="50">
        <f>EXPORTACIONES!E93-'IMPORTACIONES '!E93</f>
        <v>0</v>
      </c>
      <c r="F93" s="50">
        <f>EXPORTACIONES!F93-'IMPORTACIONES '!F93</f>
        <v>-40</v>
      </c>
      <c r="G93" s="50">
        <f>EXPORTACIONES!G93-'IMPORTACIONES '!G93</f>
        <v>-89</v>
      </c>
      <c r="H93" s="50">
        <f>EXPORTACIONES!H93-'IMPORTACIONES '!H93</f>
        <v>-60</v>
      </c>
      <c r="I93" s="50">
        <f>EXPORTACIONES!I93-'IMPORTACIONES '!I93</f>
        <v>426</v>
      </c>
      <c r="J93" s="50">
        <f>EXPORTACIONES!J93-'IMPORTACIONES '!J93</f>
        <v>-239</v>
      </c>
      <c r="K93" s="50">
        <f>EXPORTACIONES!K93-'IMPORTACIONES '!K93</f>
        <v>-264</v>
      </c>
      <c r="L93" s="50">
        <f>EXPORTACIONES!L93-'IMPORTACIONES '!L93</f>
        <v>-40</v>
      </c>
      <c r="M93" s="50">
        <f>EXPORTACIONES!M93-'IMPORTACIONES '!M93</f>
        <v>-143</v>
      </c>
      <c r="N93" s="50">
        <f>EXPORTACIONES!N93-'IMPORTACIONES '!N93</f>
        <v>-32</v>
      </c>
      <c r="O93" s="50">
        <f>EXPORTACIONES!O93-'IMPORTACIONES '!O93</f>
        <v>-338</v>
      </c>
      <c r="P93" s="50">
        <f>EXPORTACIONES!P93-'IMPORTACIONES '!P93</f>
        <v>-136</v>
      </c>
      <c r="Q93" s="50">
        <f>EXPORTACIONES!Q93-'IMPORTACIONES '!Q93</f>
        <v>69</v>
      </c>
      <c r="R93" s="50">
        <f>EXPORTACIONES!R93-'IMPORTACIONES '!R93</f>
        <v>1615</v>
      </c>
      <c r="S93" s="50">
        <f>EXPORTACIONES!S93-'IMPORTACIONES '!S93</f>
        <v>159</v>
      </c>
      <c r="T93" s="50">
        <f>EXPORTACIONES!T93-'IMPORTACIONES '!T93</f>
        <v>41</v>
      </c>
      <c r="U93" s="50">
        <f>EXPORTACIONES!U93-'IMPORTACIONES '!U93</f>
        <v>530</v>
      </c>
      <c r="V93" s="50">
        <f>EXPORTACIONES!V93-'IMPORTACIONES '!V93</f>
        <v>-180</v>
      </c>
      <c r="W93" s="50">
        <f>EXPORTACIONES!W93-'IMPORTACIONES '!W93</f>
        <v>-351</v>
      </c>
      <c r="X93" s="50">
        <f>EXPORTACIONES!X93-'IMPORTACIONES '!X93</f>
        <v>-26</v>
      </c>
      <c r="Z93" s="42" t="s">
        <v>84</v>
      </c>
      <c r="AA93" s="49">
        <v>-54500</v>
      </c>
      <c r="AB93" s="49">
        <v>-24713</v>
      </c>
      <c r="AC93" s="49">
        <v>-16874</v>
      </c>
      <c r="AD93" s="49">
        <v>-20390</v>
      </c>
      <c r="AE93" s="49">
        <v>-8517</v>
      </c>
      <c r="AF93" s="49">
        <v>-10724</v>
      </c>
      <c r="AG93" s="49">
        <v>-13020</v>
      </c>
      <c r="AH93" s="49">
        <v>-9655</v>
      </c>
      <c r="AI93" s="49">
        <v>-8910</v>
      </c>
      <c r="AJ93" s="49">
        <v>-12703</v>
      </c>
      <c r="AK93" s="49">
        <v>-15973</v>
      </c>
      <c r="AL93" s="49">
        <v>-16992</v>
      </c>
      <c r="AM93" s="49">
        <v>-49277</v>
      </c>
      <c r="AN93" s="49">
        <v>-24401</v>
      </c>
      <c r="AO93" s="49">
        <v>-27431</v>
      </c>
      <c r="AP93" s="49">
        <v>-27710</v>
      </c>
      <c r="AQ93" s="49">
        <v>-39252</v>
      </c>
      <c r="AR93" s="49">
        <v>-34753</v>
      </c>
      <c r="AS93" s="49">
        <v>-45826</v>
      </c>
      <c r="AT93" s="49">
        <v>-31902</v>
      </c>
      <c r="AU93" s="49">
        <v>-43306</v>
      </c>
      <c r="AV93" s="49">
        <v>-32447</v>
      </c>
      <c r="AW93" s="106">
        <f t="shared" si="1"/>
        <v>-569276</v>
      </c>
      <c r="AX93"/>
      <c r="AY93"/>
    </row>
    <row r="94" spans="2:51" x14ac:dyDescent="0.25">
      <c r="B94" s="42" t="s">
        <v>84</v>
      </c>
      <c r="C94" s="49">
        <f>EXPORTACIONES!C94-'IMPORTACIONES '!C94</f>
        <v>-54500</v>
      </c>
      <c r="D94" s="49">
        <f>EXPORTACIONES!D94-'IMPORTACIONES '!D94</f>
        <v>-24713</v>
      </c>
      <c r="E94" s="49">
        <f>EXPORTACIONES!E94-'IMPORTACIONES '!E94</f>
        <v>-16874</v>
      </c>
      <c r="F94" s="49">
        <f>EXPORTACIONES!F94-'IMPORTACIONES '!F94</f>
        <v>-20390</v>
      </c>
      <c r="G94" s="49">
        <f>EXPORTACIONES!G94-'IMPORTACIONES '!G94</f>
        <v>-8517</v>
      </c>
      <c r="H94" s="49">
        <f>EXPORTACIONES!H94-'IMPORTACIONES '!H94</f>
        <v>-10724</v>
      </c>
      <c r="I94" s="49">
        <f>EXPORTACIONES!I94-'IMPORTACIONES '!I94</f>
        <v>-13020</v>
      </c>
      <c r="J94" s="49">
        <f>EXPORTACIONES!J94-'IMPORTACIONES '!J94</f>
        <v>-9655</v>
      </c>
      <c r="K94" s="49">
        <f>EXPORTACIONES!K94-'IMPORTACIONES '!K94</f>
        <v>-8910</v>
      </c>
      <c r="L94" s="49">
        <f>EXPORTACIONES!L94-'IMPORTACIONES '!L94</f>
        <v>-12703</v>
      </c>
      <c r="M94" s="49">
        <f>EXPORTACIONES!M94-'IMPORTACIONES '!M94</f>
        <v>-15973</v>
      </c>
      <c r="N94" s="49">
        <f>EXPORTACIONES!N94-'IMPORTACIONES '!N94</f>
        <v>-16992</v>
      </c>
      <c r="O94" s="49">
        <f>EXPORTACIONES!O94-'IMPORTACIONES '!O94</f>
        <v>-49277</v>
      </c>
      <c r="P94" s="49">
        <f>EXPORTACIONES!P94-'IMPORTACIONES '!P94</f>
        <v>-24401</v>
      </c>
      <c r="Q94" s="49">
        <f>EXPORTACIONES!Q94-'IMPORTACIONES '!Q94</f>
        <v>-27431</v>
      </c>
      <c r="R94" s="49">
        <f>EXPORTACIONES!R94-'IMPORTACIONES '!R94</f>
        <v>-27710</v>
      </c>
      <c r="S94" s="49">
        <f>EXPORTACIONES!S94-'IMPORTACIONES '!S94</f>
        <v>-39252</v>
      </c>
      <c r="T94" s="49">
        <f>EXPORTACIONES!T94-'IMPORTACIONES '!T94</f>
        <v>-34753</v>
      </c>
      <c r="U94" s="49">
        <f>EXPORTACIONES!U94-'IMPORTACIONES '!U94</f>
        <v>-45826</v>
      </c>
      <c r="V94" s="49">
        <f>EXPORTACIONES!V94-'IMPORTACIONES '!V94</f>
        <v>-31902</v>
      </c>
      <c r="W94" s="49">
        <f>EXPORTACIONES!W94-'IMPORTACIONES '!W94</f>
        <v>-43306</v>
      </c>
      <c r="X94" s="49">
        <f>EXPORTACIONES!X94-'IMPORTACIONES '!X94</f>
        <v>-32447</v>
      </c>
      <c r="Z94" s="41" t="s">
        <v>45</v>
      </c>
      <c r="AA94" s="50">
        <v>-12358</v>
      </c>
      <c r="AB94" s="50">
        <v>-11140</v>
      </c>
      <c r="AC94" s="50">
        <v>-13541</v>
      </c>
      <c r="AD94" s="50">
        <v>-11608</v>
      </c>
      <c r="AE94" s="50">
        <v>-9129</v>
      </c>
      <c r="AF94" s="50">
        <v>-11733</v>
      </c>
      <c r="AG94" s="50">
        <v>-11764</v>
      </c>
      <c r="AH94" s="50">
        <v>-12553</v>
      </c>
      <c r="AI94" s="50">
        <v>-15741</v>
      </c>
      <c r="AJ94" s="50">
        <v>-14427</v>
      </c>
      <c r="AK94" s="50">
        <v>-17598</v>
      </c>
      <c r="AL94" s="50">
        <v>-22871</v>
      </c>
      <c r="AM94" s="50">
        <v>-25780</v>
      </c>
      <c r="AN94" s="50">
        <v>-26925</v>
      </c>
      <c r="AO94" s="50">
        <v>-17591</v>
      </c>
      <c r="AP94" s="50">
        <v>-23983</v>
      </c>
      <c r="AQ94" s="50">
        <v>-33661</v>
      </c>
      <c r="AR94" s="50">
        <v>-39482</v>
      </c>
      <c r="AS94" s="50">
        <v>-37396</v>
      </c>
      <c r="AT94" s="50">
        <v>-39020</v>
      </c>
      <c r="AU94" s="50">
        <v>-34389</v>
      </c>
      <c r="AV94" s="50">
        <v>-30478</v>
      </c>
      <c r="AW94" s="106">
        <f t="shared" si="1"/>
        <v>-473168</v>
      </c>
      <c r="AX94"/>
      <c r="AY94"/>
    </row>
    <row r="95" spans="2:51" x14ac:dyDescent="0.25">
      <c r="B95" s="41" t="s">
        <v>45</v>
      </c>
      <c r="C95" s="50">
        <f>EXPORTACIONES!C95-'IMPORTACIONES '!C95</f>
        <v>-12358</v>
      </c>
      <c r="D95" s="50">
        <f>EXPORTACIONES!D95-'IMPORTACIONES '!D95</f>
        <v>-11140</v>
      </c>
      <c r="E95" s="50">
        <f>EXPORTACIONES!E95-'IMPORTACIONES '!E95</f>
        <v>-13541</v>
      </c>
      <c r="F95" s="50">
        <f>EXPORTACIONES!F95-'IMPORTACIONES '!F95</f>
        <v>-11608</v>
      </c>
      <c r="G95" s="50">
        <f>EXPORTACIONES!G95-'IMPORTACIONES '!G95</f>
        <v>-9129</v>
      </c>
      <c r="H95" s="50">
        <f>EXPORTACIONES!H95-'IMPORTACIONES '!H95</f>
        <v>-11733</v>
      </c>
      <c r="I95" s="50">
        <f>EXPORTACIONES!I95-'IMPORTACIONES '!I95</f>
        <v>-11764</v>
      </c>
      <c r="J95" s="50">
        <f>EXPORTACIONES!J95-'IMPORTACIONES '!J95</f>
        <v>-12553</v>
      </c>
      <c r="K95" s="50">
        <f>EXPORTACIONES!K95-'IMPORTACIONES '!K95</f>
        <v>-15741</v>
      </c>
      <c r="L95" s="50">
        <f>EXPORTACIONES!L95-'IMPORTACIONES '!L95</f>
        <v>-14427</v>
      </c>
      <c r="M95" s="50">
        <f>EXPORTACIONES!M95-'IMPORTACIONES '!M95</f>
        <v>-17598</v>
      </c>
      <c r="N95" s="50">
        <f>EXPORTACIONES!N95-'IMPORTACIONES '!N95</f>
        <v>-22871</v>
      </c>
      <c r="O95" s="50">
        <f>EXPORTACIONES!O95-'IMPORTACIONES '!O95</f>
        <v>-25780</v>
      </c>
      <c r="P95" s="50">
        <f>EXPORTACIONES!P95-'IMPORTACIONES '!P95</f>
        <v>-26925</v>
      </c>
      <c r="Q95" s="50">
        <f>EXPORTACIONES!Q95-'IMPORTACIONES '!Q95</f>
        <v>-17591</v>
      </c>
      <c r="R95" s="50">
        <f>EXPORTACIONES!R95-'IMPORTACIONES '!R95</f>
        <v>-23983</v>
      </c>
      <c r="S95" s="50">
        <f>EXPORTACIONES!S95-'IMPORTACIONES '!S95</f>
        <v>-33661</v>
      </c>
      <c r="T95" s="50">
        <f>EXPORTACIONES!T95-'IMPORTACIONES '!T95</f>
        <v>-39482</v>
      </c>
      <c r="U95" s="50">
        <f>EXPORTACIONES!U95-'IMPORTACIONES '!U95</f>
        <v>-37396</v>
      </c>
      <c r="V95" s="50">
        <f>EXPORTACIONES!V95-'IMPORTACIONES '!V95</f>
        <v>-39020</v>
      </c>
      <c r="W95" s="50">
        <f>EXPORTACIONES!W95-'IMPORTACIONES '!W95</f>
        <v>-34389</v>
      </c>
      <c r="X95" s="50">
        <f>EXPORTACIONES!X95-'IMPORTACIONES '!X95</f>
        <v>-30478</v>
      </c>
      <c r="Z95" s="40" t="s">
        <v>75</v>
      </c>
      <c r="AA95" s="49">
        <v>-4047</v>
      </c>
      <c r="AB95" s="49">
        <v>-3886</v>
      </c>
      <c r="AC95" s="49">
        <v>-2828</v>
      </c>
      <c r="AD95" s="49">
        <v>-2922</v>
      </c>
      <c r="AE95" s="49">
        <v>-1212</v>
      </c>
      <c r="AF95" s="49">
        <v>-2464</v>
      </c>
      <c r="AG95" s="49">
        <v>-3152</v>
      </c>
      <c r="AH95" s="49">
        <v>-1479</v>
      </c>
      <c r="AI95" s="49">
        <v>-3856</v>
      </c>
      <c r="AJ95" s="49">
        <v>-3708</v>
      </c>
      <c r="AK95" s="49">
        <v>-3951</v>
      </c>
      <c r="AL95" s="49">
        <v>-3757</v>
      </c>
      <c r="AM95" s="49">
        <v>-6554</v>
      </c>
      <c r="AN95" s="49">
        <v>-8117</v>
      </c>
      <c r="AO95" s="49">
        <v>-10974</v>
      </c>
      <c r="AP95" s="49">
        <v>-11958</v>
      </c>
      <c r="AQ95" s="49">
        <v>-26738</v>
      </c>
      <c r="AR95" s="49">
        <v>-53389</v>
      </c>
      <c r="AS95" s="49">
        <v>-21611</v>
      </c>
      <c r="AT95" s="49">
        <v>-11307</v>
      </c>
      <c r="AU95" s="49">
        <v>-7898</v>
      </c>
      <c r="AV95" s="49">
        <v>-8915</v>
      </c>
      <c r="AW95" s="106">
        <f t="shared" si="1"/>
        <v>-204723</v>
      </c>
      <c r="AX95"/>
      <c r="AY95"/>
    </row>
    <row r="96" spans="2:51" x14ac:dyDescent="0.25">
      <c r="B96" s="40" t="s">
        <v>75</v>
      </c>
      <c r="C96" s="49">
        <f>EXPORTACIONES!C96-'IMPORTACIONES '!C96</f>
        <v>-4047</v>
      </c>
      <c r="D96" s="49">
        <f>EXPORTACIONES!D96-'IMPORTACIONES '!D96</f>
        <v>-3886</v>
      </c>
      <c r="E96" s="49">
        <f>EXPORTACIONES!E96-'IMPORTACIONES '!E96</f>
        <v>-2828</v>
      </c>
      <c r="F96" s="49">
        <f>EXPORTACIONES!F96-'IMPORTACIONES '!F96</f>
        <v>-2922</v>
      </c>
      <c r="G96" s="49">
        <f>EXPORTACIONES!G96-'IMPORTACIONES '!G96</f>
        <v>-1212</v>
      </c>
      <c r="H96" s="49">
        <f>EXPORTACIONES!H96-'IMPORTACIONES '!H96</f>
        <v>-2464</v>
      </c>
      <c r="I96" s="49">
        <f>EXPORTACIONES!I96-'IMPORTACIONES '!I96</f>
        <v>-3152</v>
      </c>
      <c r="J96" s="49">
        <f>EXPORTACIONES!J96-'IMPORTACIONES '!J96</f>
        <v>-1479</v>
      </c>
      <c r="K96" s="49">
        <f>EXPORTACIONES!K96-'IMPORTACIONES '!K96</f>
        <v>-3856</v>
      </c>
      <c r="L96" s="49">
        <f>EXPORTACIONES!L96-'IMPORTACIONES '!L96</f>
        <v>-3708</v>
      </c>
      <c r="M96" s="49">
        <f>EXPORTACIONES!M96-'IMPORTACIONES '!M96</f>
        <v>-3951</v>
      </c>
      <c r="N96" s="49">
        <f>EXPORTACIONES!N96-'IMPORTACIONES '!N96</f>
        <v>-3757</v>
      </c>
      <c r="O96" s="49">
        <f>EXPORTACIONES!O96-'IMPORTACIONES '!O96</f>
        <v>-6554</v>
      </c>
      <c r="P96" s="49">
        <f>EXPORTACIONES!P96-'IMPORTACIONES '!P96</f>
        <v>-8117</v>
      </c>
      <c r="Q96" s="49">
        <f>EXPORTACIONES!Q96-'IMPORTACIONES '!Q96</f>
        <v>-10974</v>
      </c>
      <c r="R96" s="49">
        <f>EXPORTACIONES!R96-'IMPORTACIONES '!R96</f>
        <v>-11958</v>
      </c>
      <c r="S96" s="49">
        <f>EXPORTACIONES!S96-'IMPORTACIONES '!S96</f>
        <v>-26738</v>
      </c>
      <c r="T96" s="49">
        <f>EXPORTACIONES!T96-'IMPORTACIONES '!T96</f>
        <v>-53389</v>
      </c>
      <c r="U96" s="49">
        <f>EXPORTACIONES!U96-'IMPORTACIONES '!U96</f>
        <v>-21611</v>
      </c>
      <c r="V96" s="49">
        <f>EXPORTACIONES!V96-'IMPORTACIONES '!V96</f>
        <v>-11307</v>
      </c>
      <c r="W96" s="49">
        <f>EXPORTACIONES!W96-'IMPORTACIONES '!W96</f>
        <v>-7898</v>
      </c>
      <c r="X96" s="49">
        <f>EXPORTACIONES!X96-'IMPORTACIONES '!X96</f>
        <v>-8915</v>
      </c>
      <c r="Z96" s="41" t="s">
        <v>55</v>
      </c>
      <c r="AA96" s="50">
        <v>-1687</v>
      </c>
      <c r="AB96" s="50">
        <v>-1126</v>
      </c>
      <c r="AC96" s="50">
        <v>-1258</v>
      </c>
      <c r="AD96" s="50">
        <v>-1436</v>
      </c>
      <c r="AE96" s="50">
        <v>-1985</v>
      </c>
      <c r="AF96" s="50">
        <v>-882</v>
      </c>
      <c r="AG96" s="50">
        <v>-638</v>
      </c>
      <c r="AH96" s="50">
        <v>-1354</v>
      </c>
      <c r="AI96" s="50">
        <v>-1858</v>
      </c>
      <c r="AJ96" s="50">
        <v>-978</v>
      </c>
      <c r="AK96" s="50">
        <v>-1155</v>
      </c>
      <c r="AL96" s="50">
        <v>-1008</v>
      </c>
      <c r="AM96" s="50">
        <v>-3024</v>
      </c>
      <c r="AN96" s="50">
        <v>-3237</v>
      </c>
      <c r="AO96" s="50">
        <v>-2391</v>
      </c>
      <c r="AP96" s="50">
        <v>-2693</v>
      </c>
      <c r="AQ96" s="50">
        <v>-2803</v>
      </c>
      <c r="AR96" s="50">
        <v>-2709</v>
      </c>
      <c r="AS96" s="50">
        <v>-2706</v>
      </c>
      <c r="AT96" s="50">
        <v>-2342</v>
      </c>
      <c r="AU96" s="50">
        <v>-2294</v>
      </c>
      <c r="AV96" s="50">
        <v>-1822</v>
      </c>
      <c r="AW96" s="106">
        <f t="shared" si="1"/>
        <v>-41386</v>
      </c>
      <c r="AX96"/>
      <c r="AY96"/>
    </row>
    <row r="97" spans="2:51" x14ac:dyDescent="0.25">
      <c r="B97" s="41" t="s">
        <v>55</v>
      </c>
      <c r="C97" s="50">
        <f>EXPORTACIONES!C97-'IMPORTACIONES '!C97</f>
        <v>-1687</v>
      </c>
      <c r="D97" s="50">
        <f>EXPORTACIONES!D97-'IMPORTACIONES '!D97</f>
        <v>-1126</v>
      </c>
      <c r="E97" s="50">
        <f>EXPORTACIONES!E97-'IMPORTACIONES '!E97</f>
        <v>-1258</v>
      </c>
      <c r="F97" s="50">
        <f>EXPORTACIONES!F97-'IMPORTACIONES '!F97</f>
        <v>-1436</v>
      </c>
      <c r="G97" s="50">
        <f>EXPORTACIONES!G97-'IMPORTACIONES '!G97</f>
        <v>-1985</v>
      </c>
      <c r="H97" s="50">
        <f>EXPORTACIONES!H97-'IMPORTACIONES '!H97</f>
        <v>-882</v>
      </c>
      <c r="I97" s="50">
        <f>EXPORTACIONES!I97-'IMPORTACIONES '!I97</f>
        <v>-638</v>
      </c>
      <c r="J97" s="50">
        <f>EXPORTACIONES!J97-'IMPORTACIONES '!J97</f>
        <v>-1354</v>
      </c>
      <c r="K97" s="50">
        <f>EXPORTACIONES!K97-'IMPORTACIONES '!K97</f>
        <v>-1858</v>
      </c>
      <c r="L97" s="50">
        <f>EXPORTACIONES!L97-'IMPORTACIONES '!L97</f>
        <v>-978</v>
      </c>
      <c r="M97" s="50">
        <f>EXPORTACIONES!M97-'IMPORTACIONES '!M97</f>
        <v>-1155</v>
      </c>
      <c r="N97" s="50">
        <f>EXPORTACIONES!N97-'IMPORTACIONES '!N97</f>
        <v>-1008</v>
      </c>
      <c r="O97" s="50">
        <f>EXPORTACIONES!O97-'IMPORTACIONES '!O97</f>
        <v>-3024</v>
      </c>
      <c r="P97" s="50">
        <f>EXPORTACIONES!P97-'IMPORTACIONES '!P97</f>
        <v>-3237</v>
      </c>
      <c r="Q97" s="50">
        <f>EXPORTACIONES!Q97-'IMPORTACIONES '!Q97</f>
        <v>-2391</v>
      </c>
      <c r="R97" s="50">
        <f>EXPORTACIONES!R97-'IMPORTACIONES '!R97</f>
        <v>-2693</v>
      </c>
      <c r="S97" s="50">
        <f>EXPORTACIONES!S97-'IMPORTACIONES '!S97</f>
        <v>-2803</v>
      </c>
      <c r="T97" s="50">
        <f>EXPORTACIONES!T97-'IMPORTACIONES '!T97</f>
        <v>-2709</v>
      </c>
      <c r="U97" s="50">
        <f>EXPORTACIONES!U97-'IMPORTACIONES '!U97</f>
        <v>-2706</v>
      </c>
      <c r="V97" s="50">
        <f>EXPORTACIONES!V97-'IMPORTACIONES '!V97</f>
        <v>-2342</v>
      </c>
      <c r="W97" s="50">
        <f>EXPORTACIONES!W97-'IMPORTACIONES '!W97</f>
        <v>-2294</v>
      </c>
      <c r="X97" s="50">
        <f>EXPORTACIONES!X97-'IMPORTACIONES '!X97</f>
        <v>-1822</v>
      </c>
      <c r="Z97" s="40" t="s">
        <v>93</v>
      </c>
      <c r="AA97" s="49">
        <v>-2560</v>
      </c>
      <c r="AB97" s="49">
        <v>-2653</v>
      </c>
      <c r="AC97" s="49">
        <v>-3366</v>
      </c>
      <c r="AD97" s="49">
        <v>-2552</v>
      </c>
      <c r="AE97" s="49">
        <v>-1849</v>
      </c>
      <c r="AF97" s="49">
        <v>-2037</v>
      </c>
      <c r="AG97" s="49">
        <v>-2490</v>
      </c>
      <c r="AH97" s="49">
        <v>-2201</v>
      </c>
      <c r="AI97" s="49">
        <v>-2277</v>
      </c>
      <c r="AJ97" s="49">
        <v>-3284</v>
      </c>
      <c r="AK97" s="49">
        <v>-4364</v>
      </c>
      <c r="AL97" s="49">
        <v>-7501</v>
      </c>
      <c r="AM97" s="49">
        <v>-9600</v>
      </c>
      <c r="AN97" s="49">
        <v>-10935</v>
      </c>
      <c r="AO97" s="49">
        <v>-6958</v>
      </c>
      <c r="AP97" s="49">
        <v>-9526</v>
      </c>
      <c r="AQ97" s="49">
        <v>-15895</v>
      </c>
      <c r="AR97" s="49">
        <v>-22444</v>
      </c>
      <c r="AS97" s="49">
        <v>-56845</v>
      </c>
      <c r="AT97" s="49">
        <v>-31366</v>
      </c>
      <c r="AU97" s="49">
        <v>-15607</v>
      </c>
      <c r="AV97" s="49">
        <v>-15533</v>
      </c>
      <c r="AW97" s="106">
        <f t="shared" si="1"/>
        <v>-231843</v>
      </c>
      <c r="AX97"/>
      <c r="AY97"/>
    </row>
    <row r="98" spans="2:51" x14ac:dyDescent="0.25">
      <c r="B98" s="40" t="s">
        <v>93</v>
      </c>
      <c r="C98" s="49">
        <f>EXPORTACIONES!C98-'IMPORTACIONES '!C98</f>
        <v>-2560</v>
      </c>
      <c r="D98" s="49">
        <f>EXPORTACIONES!D98-'IMPORTACIONES '!D98</f>
        <v>-2653</v>
      </c>
      <c r="E98" s="49">
        <f>EXPORTACIONES!E98-'IMPORTACIONES '!E98</f>
        <v>-3366</v>
      </c>
      <c r="F98" s="49">
        <f>EXPORTACIONES!F98-'IMPORTACIONES '!F98</f>
        <v>-2552</v>
      </c>
      <c r="G98" s="49">
        <f>EXPORTACIONES!G98-'IMPORTACIONES '!G98</f>
        <v>-1849</v>
      </c>
      <c r="H98" s="49">
        <f>EXPORTACIONES!H98-'IMPORTACIONES '!H98</f>
        <v>-2037</v>
      </c>
      <c r="I98" s="49">
        <f>EXPORTACIONES!I98-'IMPORTACIONES '!I98</f>
        <v>-2490</v>
      </c>
      <c r="J98" s="49">
        <f>EXPORTACIONES!J98-'IMPORTACIONES '!J98</f>
        <v>-2201</v>
      </c>
      <c r="K98" s="49">
        <f>EXPORTACIONES!K98-'IMPORTACIONES '!K98</f>
        <v>-2277</v>
      </c>
      <c r="L98" s="49">
        <f>EXPORTACIONES!L98-'IMPORTACIONES '!L98</f>
        <v>-3284</v>
      </c>
      <c r="M98" s="49">
        <f>EXPORTACIONES!M98-'IMPORTACIONES '!M98</f>
        <v>-4364</v>
      </c>
      <c r="N98" s="49">
        <f>EXPORTACIONES!N98-'IMPORTACIONES '!N98</f>
        <v>-7501</v>
      </c>
      <c r="O98" s="49">
        <f>EXPORTACIONES!O98-'IMPORTACIONES '!O98</f>
        <v>-9600</v>
      </c>
      <c r="P98" s="49">
        <f>EXPORTACIONES!P98-'IMPORTACIONES '!P98</f>
        <v>-10935</v>
      </c>
      <c r="Q98" s="49">
        <f>EXPORTACIONES!Q98-'IMPORTACIONES '!Q98</f>
        <v>-6958</v>
      </c>
      <c r="R98" s="49">
        <f>EXPORTACIONES!R98-'IMPORTACIONES '!R98</f>
        <v>-9526</v>
      </c>
      <c r="S98" s="49">
        <f>EXPORTACIONES!S98-'IMPORTACIONES '!S98</f>
        <v>-15895</v>
      </c>
      <c r="T98" s="49">
        <f>EXPORTACIONES!T98-'IMPORTACIONES '!T98</f>
        <v>-22444</v>
      </c>
      <c r="U98" s="49">
        <f>EXPORTACIONES!U98-'IMPORTACIONES '!U98</f>
        <v>-56845</v>
      </c>
      <c r="V98" s="49">
        <f>EXPORTACIONES!V98-'IMPORTACIONES '!V98</f>
        <v>-31366</v>
      </c>
      <c r="W98" s="49">
        <f>EXPORTACIONES!W98-'IMPORTACIONES '!W98</f>
        <v>-15607</v>
      </c>
      <c r="X98" s="49">
        <f>EXPORTACIONES!X98-'IMPORTACIONES '!X98</f>
        <v>-15533</v>
      </c>
      <c r="Z98" s="41" t="s">
        <v>65</v>
      </c>
      <c r="AA98" s="50">
        <v>3073</v>
      </c>
      <c r="AB98" s="50">
        <v>2079</v>
      </c>
      <c r="AC98" s="50">
        <v>1468</v>
      </c>
      <c r="AD98" s="50">
        <v>1058</v>
      </c>
      <c r="AE98" s="50">
        <v>1710</v>
      </c>
      <c r="AF98" s="50">
        <v>1634</v>
      </c>
      <c r="AG98" s="50">
        <v>1165</v>
      </c>
      <c r="AH98" s="50">
        <v>806</v>
      </c>
      <c r="AI98" s="50">
        <v>932</v>
      </c>
      <c r="AJ98" s="50">
        <v>933</v>
      </c>
      <c r="AK98" s="50">
        <v>1547</v>
      </c>
      <c r="AL98" s="50">
        <v>1256</v>
      </c>
      <c r="AM98" s="50">
        <v>2735</v>
      </c>
      <c r="AN98" s="50">
        <v>2235</v>
      </c>
      <c r="AO98" s="50">
        <v>1182</v>
      </c>
      <c r="AP98" s="50">
        <v>1443</v>
      </c>
      <c r="AQ98" s="50">
        <v>2341</v>
      </c>
      <c r="AR98" s="50">
        <v>2334</v>
      </c>
      <c r="AS98" s="50">
        <v>2368</v>
      </c>
      <c r="AT98" s="50">
        <v>2590</v>
      </c>
      <c r="AU98" s="50">
        <v>3615</v>
      </c>
      <c r="AV98" s="50">
        <v>1906</v>
      </c>
      <c r="AW98" s="106">
        <f t="shared" si="1"/>
        <v>40410</v>
      </c>
      <c r="AX98"/>
      <c r="AY98"/>
    </row>
    <row r="99" spans="2:51" x14ac:dyDescent="0.25">
      <c r="B99" s="41" t="s">
        <v>65</v>
      </c>
      <c r="C99" s="50">
        <f>EXPORTACIONES!C99-'IMPORTACIONES '!C99</f>
        <v>3073</v>
      </c>
      <c r="D99" s="50">
        <f>EXPORTACIONES!D99-'IMPORTACIONES '!D99</f>
        <v>2079</v>
      </c>
      <c r="E99" s="50">
        <f>EXPORTACIONES!E99-'IMPORTACIONES '!E99</f>
        <v>1468</v>
      </c>
      <c r="F99" s="50">
        <f>EXPORTACIONES!F99-'IMPORTACIONES '!F99</f>
        <v>1058</v>
      </c>
      <c r="G99" s="50">
        <f>EXPORTACIONES!G99-'IMPORTACIONES '!G99</f>
        <v>1710</v>
      </c>
      <c r="H99" s="50">
        <f>EXPORTACIONES!H99-'IMPORTACIONES '!H99</f>
        <v>1634</v>
      </c>
      <c r="I99" s="50">
        <f>EXPORTACIONES!I99-'IMPORTACIONES '!I99</f>
        <v>1165</v>
      </c>
      <c r="J99" s="50">
        <f>EXPORTACIONES!J99-'IMPORTACIONES '!J99</f>
        <v>806</v>
      </c>
      <c r="K99" s="50">
        <f>EXPORTACIONES!K99-'IMPORTACIONES '!K99</f>
        <v>932</v>
      </c>
      <c r="L99" s="50">
        <f>EXPORTACIONES!L99-'IMPORTACIONES '!L99</f>
        <v>933</v>
      </c>
      <c r="M99" s="50">
        <f>EXPORTACIONES!M99-'IMPORTACIONES '!M99</f>
        <v>1547</v>
      </c>
      <c r="N99" s="50">
        <f>EXPORTACIONES!N99-'IMPORTACIONES '!N99</f>
        <v>1256</v>
      </c>
      <c r="O99" s="50">
        <f>EXPORTACIONES!O99-'IMPORTACIONES '!O99</f>
        <v>2735</v>
      </c>
      <c r="P99" s="50">
        <f>EXPORTACIONES!P99-'IMPORTACIONES '!P99</f>
        <v>2235</v>
      </c>
      <c r="Q99" s="50">
        <f>EXPORTACIONES!Q99-'IMPORTACIONES '!Q99</f>
        <v>1182</v>
      </c>
      <c r="R99" s="50">
        <f>EXPORTACIONES!R99-'IMPORTACIONES '!R99</f>
        <v>1443</v>
      </c>
      <c r="S99" s="50">
        <f>EXPORTACIONES!S99-'IMPORTACIONES '!S99</f>
        <v>2341</v>
      </c>
      <c r="T99" s="50">
        <f>EXPORTACIONES!T99-'IMPORTACIONES '!T99</f>
        <v>2334</v>
      </c>
      <c r="U99" s="50">
        <f>EXPORTACIONES!U99-'IMPORTACIONES '!U99</f>
        <v>2368</v>
      </c>
      <c r="V99" s="50">
        <f>EXPORTACIONES!V99-'IMPORTACIONES '!V99</f>
        <v>2590</v>
      </c>
      <c r="W99" s="50">
        <f>EXPORTACIONES!W99-'IMPORTACIONES '!W99</f>
        <v>3615</v>
      </c>
      <c r="X99" s="50">
        <f>EXPORTACIONES!X99-'IMPORTACIONES '!X99</f>
        <v>1906</v>
      </c>
      <c r="Z99" s="42" t="s">
        <v>141</v>
      </c>
      <c r="AA99" s="49">
        <v>-1168</v>
      </c>
      <c r="AB99" s="49">
        <v>-1387</v>
      </c>
      <c r="AC99" s="49">
        <v>-1735</v>
      </c>
      <c r="AD99" s="49">
        <v>-2875</v>
      </c>
      <c r="AE99" s="49">
        <v>-2974</v>
      </c>
      <c r="AF99" s="49">
        <v>-3985</v>
      </c>
      <c r="AG99" s="49">
        <v>-4096</v>
      </c>
      <c r="AH99" s="49">
        <v>-3261</v>
      </c>
      <c r="AI99" s="49">
        <v>-3559</v>
      </c>
      <c r="AJ99" s="49">
        <v>-3529</v>
      </c>
      <c r="AK99" s="49">
        <v>-2201</v>
      </c>
      <c r="AL99" s="49">
        <v>-2582</v>
      </c>
      <c r="AM99" s="49">
        <v>-3450</v>
      </c>
      <c r="AN99" s="49">
        <v>-3940</v>
      </c>
      <c r="AO99" s="49">
        <v>-2720</v>
      </c>
      <c r="AP99" s="49">
        <v>-3586</v>
      </c>
      <c r="AQ99" s="49">
        <v>-7509</v>
      </c>
      <c r="AR99" s="49">
        <v>-9645</v>
      </c>
      <c r="AS99" s="49">
        <v>-8313</v>
      </c>
      <c r="AT99" s="49">
        <v>-6341</v>
      </c>
      <c r="AU99" s="49">
        <v>-6541</v>
      </c>
      <c r="AV99" s="49">
        <v>-5970</v>
      </c>
      <c r="AW99" s="106">
        <f t="shared" si="1"/>
        <v>-91367</v>
      </c>
      <c r="AX99"/>
      <c r="AY99"/>
    </row>
    <row r="100" spans="2:51" x14ac:dyDescent="0.25">
      <c r="B100" s="42" t="s">
        <v>141</v>
      </c>
      <c r="C100" s="49">
        <f>EXPORTACIONES!C100-'IMPORTACIONES '!C100</f>
        <v>-1168</v>
      </c>
      <c r="D100" s="49">
        <f>EXPORTACIONES!D100-'IMPORTACIONES '!D100</f>
        <v>-1387</v>
      </c>
      <c r="E100" s="49">
        <f>EXPORTACIONES!E100-'IMPORTACIONES '!E100</f>
        <v>-1735</v>
      </c>
      <c r="F100" s="49">
        <f>EXPORTACIONES!F100-'IMPORTACIONES '!F100</f>
        <v>-2875</v>
      </c>
      <c r="G100" s="49">
        <f>EXPORTACIONES!G100-'IMPORTACIONES '!G100</f>
        <v>-2974</v>
      </c>
      <c r="H100" s="49">
        <f>EXPORTACIONES!H100-'IMPORTACIONES '!H100</f>
        <v>-3985</v>
      </c>
      <c r="I100" s="49">
        <f>EXPORTACIONES!I100-'IMPORTACIONES '!I100</f>
        <v>-4096</v>
      </c>
      <c r="J100" s="49">
        <f>EXPORTACIONES!J100-'IMPORTACIONES '!J100</f>
        <v>-3261</v>
      </c>
      <c r="K100" s="49">
        <f>EXPORTACIONES!K100-'IMPORTACIONES '!K100</f>
        <v>-3559</v>
      </c>
      <c r="L100" s="49">
        <f>EXPORTACIONES!L100-'IMPORTACIONES '!L100</f>
        <v>-3529</v>
      </c>
      <c r="M100" s="49">
        <f>EXPORTACIONES!M100-'IMPORTACIONES '!M100</f>
        <v>-2201</v>
      </c>
      <c r="N100" s="49">
        <f>EXPORTACIONES!N100-'IMPORTACIONES '!N100</f>
        <v>-2582</v>
      </c>
      <c r="O100" s="49">
        <f>EXPORTACIONES!O100-'IMPORTACIONES '!O100</f>
        <v>-3450</v>
      </c>
      <c r="P100" s="49">
        <f>EXPORTACIONES!P100-'IMPORTACIONES '!P100</f>
        <v>-3940</v>
      </c>
      <c r="Q100" s="49">
        <f>EXPORTACIONES!Q100-'IMPORTACIONES '!Q100</f>
        <v>-2720</v>
      </c>
      <c r="R100" s="49">
        <f>EXPORTACIONES!R100-'IMPORTACIONES '!R100</f>
        <v>-3586</v>
      </c>
      <c r="S100" s="49">
        <f>EXPORTACIONES!S100-'IMPORTACIONES '!S100</f>
        <v>-7509</v>
      </c>
      <c r="T100" s="49">
        <f>EXPORTACIONES!T100-'IMPORTACIONES '!T100</f>
        <v>-9645</v>
      </c>
      <c r="U100" s="49">
        <f>EXPORTACIONES!U100-'IMPORTACIONES '!U100</f>
        <v>-8313</v>
      </c>
      <c r="V100" s="49">
        <f>EXPORTACIONES!V100-'IMPORTACIONES '!V100</f>
        <v>-6341</v>
      </c>
      <c r="W100" s="49">
        <f>EXPORTACIONES!W100-'IMPORTACIONES '!W100</f>
        <v>-6541</v>
      </c>
      <c r="X100" s="49">
        <f>EXPORTACIONES!X100-'IMPORTACIONES '!X100</f>
        <v>-5970</v>
      </c>
      <c r="Z100" s="41" t="s">
        <v>36</v>
      </c>
      <c r="AA100" s="50">
        <v>-7707</v>
      </c>
      <c r="AB100" s="50">
        <v>-172</v>
      </c>
      <c r="AC100" s="50">
        <v>-127</v>
      </c>
      <c r="AD100" s="50">
        <v>-151</v>
      </c>
      <c r="AE100" s="50">
        <v>9554</v>
      </c>
      <c r="AF100" s="50">
        <v>-80</v>
      </c>
      <c r="AG100" s="50">
        <v>-115</v>
      </c>
      <c r="AH100" s="50">
        <v>-133</v>
      </c>
      <c r="AI100" s="50">
        <v>-143</v>
      </c>
      <c r="AJ100" s="50">
        <v>-449</v>
      </c>
      <c r="AK100" s="50">
        <v>-242</v>
      </c>
      <c r="AL100" s="50">
        <v>-591</v>
      </c>
      <c r="AM100" s="50">
        <v>-1116</v>
      </c>
      <c r="AN100" s="50">
        <v>-1290</v>
      </c>
      <c r="AO100" s="50">
        <v>-1271</v>
      </c>
      <c r="AP100" s="50">
        <v>-1612</v>
      </c>
      <c r="AQ100" s="50">
        <v>-2272</v>
      </c>
      <c r="AR100" s="50">
        <v>-2398</v>
      </c>
      <c r="AS100" s="50">
        <v>394883</v>
      </c>
      <c r="AT100" s="50">
        <v>147279</v>
      </c>
      <c r="AU100" s="50">
        <v>45522</v>
      </c>
      <c r="AV100" s="50">
        <v>26835</v>
      </c>
      <c r="AW100" s="106">
        <f t="shared" si="1"/>
        <v>604204</v>
      </c>
      <c r="AX100"/>
      <c r="AY100"/>
    </row>
    <row r="101" spans="2:51" x14ac:dyDescent="0.25">
      <c r="B101" s="41" t="s">
        <v>36</v>
      </c>
      <c r="C101" s="50">
        <f>EXPORTACIONES!C101-'IMPORTACIONES '!C101</f>
        <v>-7707</v>
      </c>
      <c r="D101" s="50">
        <f>EXPORTACIONES!D101-'IMPORTACIONES '!D101</f>
        <v>-172</v>
      </c>
      <c r="E101" s="50">
        <f>EXPORTACIONES!E101-'IMPORTACIONES '!E101</f>
        <v>-127</v>
      </c>
      <c r="F101" s="50">
        <f>EXPORTACIONES!F101-'IMPORTACIONES '!F101</f>
        <v>-151</v>
      </c>
      <c r="G101" s="50">
        <f>EXPORTACIONES!G101-'IMPORTACIONES '!G101</f>
        <v>9554</v>
      </c>
      <c r="H101" s="50">
        <f>EXPORTACIONES!H101-'IMPORTACIONES '!H101</f>
        <v>-80</v>
      </c>
      <c r="I101" s="50">
        <f>EXPORTACIONES!I101-'IMPORTACIONES '!I101</f>
        <v>-115</v>
      </c>
      <c r="J101" s="50">
        <f>EXPORTACIONES!J101-'IMPORTACIONES '!J101</f>
        <v>-133</v>
      </c>
      <c r="K101" s="50">
        <f>EXPORTACIONES!K101-'IMPORTACIONES '!K101</f>
        <v>-143</v>
      </c>
      <c r="L101" s="50">
        <f>EXPORTACIONES!L101-'IMPORTACIONES '!L101</f>
        <v>-449</v>
      </c>
      <c r="M101" s="50">
        <f>EXPORTACIONES!M101-'IMPORTACIONES '!M101</f>
        <v>-242</v>
      </c>
      <c r="N101" s="50">
        <f>EXPORTACIONES!N101-'IMPORTACIONES '!N101</f>
        <v>-591</v>
      </c>
      <c r="O101" s="50">
        <f>EXPORTACIONES!O101-'IMPORTACIONES '!O101</f>
        <v>-1116</v>
      </c>
      <c r="P101" s="50">
        <f>EXPORTACIONES!P101-'IMPORTACIONES '!P101</f>
        <v>-1290</v>
      </c>
      <c r="Q101" s="50">
        <f>EXPORTACIONES!Q101-'IMPORTACIONES '!Q101</f>
        <v>-1271</v>
      </c>
      <c r="R101" s="50">
        <f>EXPORTACIONES!R101-'IMPORTACIONES '!R101</f>
        <v>-1612</v>
      </c>
      <c r="S101" s="50">
        <f>EXPORTACIONES!S101-'IMPORTACIONES '!S101</f>
        <v>-2272</v>
      </c>
      <c r="T101" s="50">
        <f>EXPORTACIONES!T101-'IMPORTACIONES '!T101</f>
        <v>-2398</v>
      </c>
      <c r="U101" s="50">
        <f>EXPORTACIONES!U101-'IMPORTACIONES '!U101</f>
        <v>394883</v>
      </c>
      <c r="V101" s="50">
        <f>EXPORTACIONES!V101-'IMPORTACIONES '!V101</f>
        <v>147279</v>
      </c>
      <c r="W101" s="50">
        <f>EXPORTACIONES!W101-'IMPORTACIONES '!W101</f>
        <v>45522</v>
      </c>
      <c r="X101" s="50">
        <f>EXPORTACIONES!X101-'IMPORTACIONES '!X101</f>
        <v>26835</v>
      </c>
      <c r="Z101" s="42" t="s">
        <v>42</v>
      </c>
      <c r="AA101" s="49">
        <v>-7813</v>
      </c>
      <c r="AB101" s="49">
        <v>-6796</v>
      </c>
      <c r="AC101" s="49">
        <v>-6113</v>
      </c>
      <c r="AD101" s="49">
        <v>-5654</v>
      </c>
      <c r="AE101" s="49">
        <v>-4933</v>
      </c>
      <c r="AF101" s="49">
        <v>-5001</v>
      </c>
      <c r="AG101" s="49">
        <v>-7390</v>
      </c>
      <c r="AH101" s="49">
        <v>-6962</v>
      </c>
      <c r="AI101" s="49">
        <v>-6750</v>
      </c>
      <c r="AJ101" s="49">
        <v>-10632</v>
      </c>
      <c r="AK101" s="49">
        <v>-11320</v>
      </c>
      <c r="AL101" s="49">
        <v>-11666</v>
      </c>
      <c r="AM101" s="49">
        <v>-16783</v>
      </c>
      <c r="AN101" s="49">
        <v>-17038</v>
      </c>
      <c r="AO101" s="49">
        <v>-15124</v>
      </c>
      <c r="AP101" s="49">
        <v>-17289</v>
      </c>
      <c r="AQ101" s="49">
        <v>-24217</v>
      </c>
      <c r="AR101" s="49">
        <v>-22979</v>
      </c>
      <c r="AS101" s="49">
        <v>-24306</v>
      </c>
      <c r="AT101" s="49">
        <v>-21638</v>
      </c>
      <c r="AU101" s="49">
        <v>-19170</v>
      </c>
      <c r="AV101" s="49">
        <v>-18441</v>
      </c>
      <c r="AW101" s="106">
        <f t="shared" si="1"/>
        <v>-288015</v>
      </c>
      <c r="AX101"/>
      <c r="AY101"/>
    </row>
    <row r="102" spans="2:51" x14ac:dyDescent="0.25">
      <c r="B102" s="42" t="s">
        <v>42</v>
      </c>
      <c r="C102" s="49">
        <f>EXPORTACIONES!C102-'IMPORTACIONES '!C102</f>
        <v>-7813</v>
      </c>
      <c r="D102" s="49">
        <f>EXPORTACIONES!D102-'IMPORTACIONES '!D102</f>
        <v>-6796</v>
      </c>
      <c r="E102" s="49">
        <f>EXPORTACIONES!E102-'IMPORTACIONES '!E102</f>
        <v>-6113</v>
      </c>
      <c r="F102" s="49">
        <f>EXPORTACIONES!F102-'IMPORTACIONES '!F102</f>
        <v>-5654</v>
      </c>
      <c r="G102" s="49">
        <f>EXPORTACIONES!G102-'IMPORTACIONES '!G102</f>
        <v>-4933</v>
      </c>
      <c r="H102" s="49">
        <f>EXPORTACIONES!H102-'IMPORTACIONES '!H102</f>
        <v>-5001</v>
      </c>
      <c r="I102" s="49">
        <f>EXPORTACIONES!I102-'IMPORTACIONES '!I102</f>
        <v>-7390</v>
      </c>
      <c r="J102" s="49">
        <f>EXPORTACIONES!J102-'IMPORTACIONES '!J102</f>
        <v>-6962</v>
      </c>
      <c r="K102" s="49">
        <f>EXPORTACIONES!K102-'IMPORTACIONES '!K102</f>
        <v>-6750</v>
      </c>
      <c r="L102" s="49">
        <f>EXPORTACIONES!L102-'IMPORTACIONES '!L102</f>
        <v>-10632</v>
      </c>
      <c r="M102" s="49">
        <f>EXPORTACIONES!M102-'IMPORTACIONES '!M102</f>
        <v>-11320</v>
      </c>
      <c r="N102" s="49">
        <f>EXPORTACIONES!N102-'IMPORTACIONES '!N102</f>
        <v>-11666</v>
      </c>
      <c r="O102" s="49">
        <f>EXPORTACIONES!O102-'IMPORTACIONES '!O102</f>
        <v>-16783</v>
      </c>
      <c r="P102" s="49">
        <f>EXPORTACIONES!P102-'IMPORTACIONES '!P102</f>
        <v>-17038</v>
      </c>
      <c r="Q102" s="49">
        <f>EXPORTACIONES!Q102-'IMPORTACIONES '!Q102</f>
        <v>-15124</v>
      </c>
      <c r="R102" s="49">
        <f>EXPORTACIONES!R102-'IMPORTACIONES '!R102</f>
        <v>-17289</v>
      </c>
      <c r="S102" s="49">
        <f>EXPORTACIONES!S102-'IMPORTACIONES '!S102</f>
        <v>-24217</v>
      </c>
      <c r="T102" s="49">
        <f>EXPORTACIONES!T102-'IMPORTACIONES '!T102</f>
        <v>-22979</v>
      </c>
      <c r="U102" s="49">
        <f>EXPORTACIONES!U102-'IMPORTACIONES '!U102</f>
        <v>-24306</v>
      </c>
      <c r="V102" s="49">
        <f>EXPORTACIONES!V102-'IMPORTACIONES '!V102</f>
        <v>-21638</v>
      </c>
      <c r="W102" s="49">
        <f>EXPORTACIONES!W102-'IMPORTACIONES '!W102</f>
        <v>-19170</v>
      </c>
      <c r="X102" s="49">
        <f>EXPORTACIONES!X102-'IMPORTACIONES '!X102</f>
        <v>-18441</v>
      </c>
      <c r="Z102" s="41" t="s">
        <v>46</v>
      </c>
      <c r="AA102" s="50">
        <v>-2448</v>
      </c>
      <c r="AB102" s="50">
        <v>-2749</v>
      </c>
      <c r="AC102" s="50">
        <v>-2861</v>
      </c>
      <c r="AD102" s="50">
        <v>-2592</v>
      </c>
      <c r="AE102" s="50">
        <v>-1819</v>
      </c>
      <c r="AF102" s="50">
        <v>-2316</v>
      </c>
      <c r="AG102" s="50">
        <v>-3182</v>
      </c>
      <c r="AH102" s="50">
        <v>-3799</v>
      </c>
      <c r="AI102" s="50">
        <v>-4448</v>
      </c>
      <c r="AJ102" s="50">
        <v>-4581</v>
      </c>
      <c r="AK102" s="50">
        <v>-3574</v>
      </c>
      <c r="AL102" s="50">
        <v>-5533</v>
      </c>
      <c r="AM102" s="50">
        <v>-6896</v>
      </c>
      <c r="AN102" s="50">
        <v>-8735</v>
      </c>
      <c r="AO102" s="50">
        <v>-10048</v>
      </c>
      <c r="AP102" s="50">
        <v>-10887</v>
      </c>
      <c r="AQ102" s="50">
        <v>-14090</v>
      </c>
      <c r="AR102" s="50">
        <v>-20111</v>
      </c>
      <c r="AS102" s="50">
        <v>-17590</v>
      </c>
      <c r="AT102" s="50">
        <v>-17945</v>
      </c>
      <c r="AU102" s="50">
        <v>-18050</v>
      </c>
      <c r="AV102" s="50">
        <v>-16359</v>
      </c>
      <c r="AW102" s="106">
        <f t="shared" si="1"/>
        <v>-180613</v>
      </c>
      <c r="AX102"/>
      <c r="AY102"/>
    </row>
    <row r="103" spans="2:51" x14ac:dyDescent="0.25">
      <c r="B103" s="41" t="s">
        <v>46</v>
      </c>
      <c r="C103" s="50">
        <f>EXPORTACIONES!C103-'IMPORTACIONES '!C103</f>
        <v>-2448</v>
      </c>
      <c r="D103" s="50">
        <f>EXPORTACIONES!D103-'IMPORTACIONES '!D103</f>
        <v>-2749</v>
      </c>
      <c r="E103" s="50">
        <f>EXPORTACIONES!E103-'IMPORTACIONES '!E103</f>
        <v>-2861</v>
      </c>
      <c r="F103" s="50">
        <f>EXPORTACIONES!F103-'IMPORTACIONES '!F103</f>
        <v>-2592</v>
      </c>
      <c r="G103" s="50">
        <f>EXPORTACIONES!G103-'IMPORTACIONES '!G103</f>
        <v>-1819</v>
      </c>
      <c r="H103" s="50">
        <f>EXPORTACIONES!H103-'IMPORTACIONES '!H103</f>
        <v>-2316</v>
      </c>
      <c r="I103" s="50">
        <f>EXPORTACIONES!I103-'IMPORTACIONES '!I103</f>
        <v>-3182</v>
      </c>
      <c r="J103" s="50">
        <f>EXPORTACIONES!J103-'IMPORTACIONES '!J103</f>
        <v>-3799</v>
      </c>
      <c r="K103" s="50">
        <f>EXPORTACIONES!K103-'IMPORTACIONES '!K103</f>
        <v>-4448</v>
      </c>
      <c r="L103" s="50">
        <f>EXPORTACIONES!L103-'IMPORTACIONES '!L103</f>
        <v>-4581</v>
      </c>
      <c r="M103" s="50">
        <f>EXPORTACIONES!M103-'IMPORTACIONES '!M103</f>
        <v>-3574</v>
      </c>
      <c r="N103" s="50">
        <f>EXPORTACIONES!N103-'IMPORTACIONES '!N103</f>
        <v>-5533</v>
      </c>
      <c r="O103" s="50">
        <f>EXPORTACIONES!O103-'IMPORTACIONES '!O103</f>
        <v>-6896</v>
      </c>
      <c r="P103" s="50">
        <f>EXPORTACIONES!P103-'IMPORTACIONES '!P103</f>
        <v>-8735</v>
      </c>
      <c r="Q103" s="50">
        <f>EXPORTACIONES!Q103-'IMPORTACIONES '!Q103</f>
        <v>-10048</v>
      </c>
      <c r="R103" s="50">
        <f>EXPORTACIONES!R103-'IMPORTACIONES '!R103</f>
        <v>-10887</v>
      </c>
      <c r="S103" s="50">
        <f>EXPORTACIONES!S103-'IMPORTACIONES '!S103</f>
        <v>-14090</v>
      </c>
      <c r="T103" s="50">
        <f>EXPORTACIONES!T103-'IMPORTACIONES '!T103</f>
        <v>-20111</v>
      </c>
      <c r="U103" s="50">
        <f>EXPORTACIONES!U103-'IMPORTACIONES '!U103</f>
        <v>-17590</v>
      </c>
      <c r="V103" s="50">
        <f>EXPORTACIONES!V103-'IMPORTACIONES '!V103</f>
        <v>-17945</v>
      </c>
      <c r="W103" s="50">
        <f>EXPORTACIONES!W103-'IMPORTACIONES '!W103</f>
        <v>-18050</v>
      </c>
      <c r="X103" s="50">
        <f>EXPORTACIONES!X103-'IMPORTACIONES '!X103</f>
        <v>-16359</v>
      </c>
      <c r="Z103" s="42" t="s">
        <v>44</v>
      </c>
      <c r="AA103" s="49">
        <v>-555</v>
      </c>
      <c r="AB103" s="49">
        <v>-2109</v>
      </c>
      <c r="AC103" s="49">
        <v>-1951</v>
      </c>
      <c r="AD103" s="49">
        <v>-4005</v>
      </c>
      <c r="AE103" s="49">
        <v>-2814</v>
      </c>
      <c r="AF103" s="49">
        <v>-2063</v>
      </c>
      <c r="AG103" s="49">
        <v>-2315</v>
      </c>
      <c r="AH103" s="49">
        <v>-1891</v>
      </c>
      <c r="AI103" s="49">
        <v>-1750</v>
      </c>
      <c r="AJ103" s="49">
        <v>-2080</v>
      </c>
      <c r="AK103" s="49">
        <v>-2143</v>
      </c>
      <c r="AL103" s="49">
        <v>-2036</v>
      </c>
      <c r="AM103" s="49">
        <v>-2359</v>
      </c>
      <c r="AN103" s="49">
        <v>-3416</v>
      </c>
      <c r="AO103" s="49">
        <v>-3127</v>
      </c>
      <c r="AP103" s="49">
        <v>-4267</v>
      </c>
      <c r="AQ103" s="49">
        <v>-5662</v>
      </c>
      <c r="AR103" s="49">
        <v>-5188</v>
      </c>
      <c r="AS103" s="49">
        <v>-5159</v>
      </c>
      <c r="AT103" s="49">
        <v>-4035</v>
      </c>
      <c r="AU103" s="49">
        <v>-3871</v>
      </c>
      <c r="AV103" s="49">
        <v>-4286</v>
      </c>
      <c r="AW103" s="106">
        <f t="shared" si="1"/>
        <v>-67082</v>
      </c>
      <c r="AX103"/>
      <c r="AY103"/>
    </row>
    <row r="104" spans="2:51" x14ac:dyDescent="0.25">
      <c r="B104" s="42" t="s">
        <v>44</v>
      </c>
      <c r="C104" s="49">
        <f>EXPORTACIONES!C104-'IMPORTACIONES '!C104</f>
        <v>-555</v>
      </c>
      <c r="D104" s="49">
        <f>EXPORTACIONES!D104-'IMPORTACIONES '!D104</f>
        <v>-2109</v>
      </c>
      <c r="E104" s="49">
        <f>EXPORTACIONES!E104-'IMPORTACIONES '!E104</f>
        <v>-1951</v>
      </c>
      <c r="F104" s="49">
        <f>EXPORTACIONES!F104-'IMPORTACIONES '!F104</f>
        <v>-4005</v>
      </c>
      <c r="G104" s="49">
        <f>EXPORTACIONES!G104-'IMPORTACIONES '!G104</f>
        <v>-2814</v>
      </c>
      <c r="H104" s="49">
        <f>EXPORTACIONES!H104-'IMPORTACIONES '!H104</f>
        <v>-2063</v>
      </c>
      <c r="I104" s="49">
        <f>EXPORTACIONES!I104-'IMPORTACIONES '!I104</f>
        <v>-2315</v>
      </c>
      <c r="J104" s="49">
        <f>EXPORTACIONES!J104-'IMPORTACIONES '!J104</f>
        <v>-1891</v>
      </c>
      <c r="K104" s="49">
        <f>EXPORTACIONES!K104-'IMPORTACIONES '!K104</f>
        <v>-1750</v>
      </c>
      <c r="L104" s="49">
        <f>EXPORTACIONES!L104-'IMPORTACIONES '!L104</f>
        <v>-2080</v>
      </c>
      <c r="M104" s="49">
        <f>EXPORTACIONES!M104-'IMPORTACIONES '!M104</f>
        <v>-2143</v>
      </c>
      <c r="N104" s="49">
        <f>EXPORTACIONES!N104-'IMPORTACIONES '!N104</f>
        <v>-2036</v>
      </c>
      <c r="O104" s="49">
        <f>EXPORTACIONES!O104-'IMPORTACIONES '!O104</f>
        <v>-2359</v>
      </c>
      <c r="P104" s="49">
        <f>EXPORTACIONES!P104-'IMPORTACIONES '!P104</f>
        <v>-3416</v>
      </c>
      <c r="Q104" s="49">
        <f>EXPORTACIONES!Q104-'IMPORTACIONES '!Q104</f>
        <v>-3127</v>
      </c>
      <c r="R104" s="49">
        <f>EXPORTACIONES!R104-'IMPORTACIONES '!R104</f>
        <v>-4267</v>
      </c>
      <c r="S104" s="49">
        <f>EXPORTACIONES!S104-'IMPORTACIONES '!S104</f>
        <v>-5662</v>
      </c>
      <c r="T104" s="49">
        <f>EXPORTACIONES!T104-'IMPORTACIONES '!T104</f>
        <v>-5188</v>
      </c>
      <c r="U104" s="49">
        <f>EXPORTACIONES!U104-'IMPORTACIONES '!U104</f>
        <v>-5159</v>
      </c>
      <c r="V104" s="49">
        <f>EXPORTACIONES!V104-'IMPORTACIONES '!V104</f>
        <v>-4035</v>
      </c>
      <c r="W104" s="49">
        <f>EXPORTACIONES!W104-'IMPORTACIONES '!W104</f>
        <v>-3871</v>
      </c>
      <c r="X104" s="49">
        <f>EXPORTACIONES!X104-'IMPORTACIONES '!X104</f>
        <v>-4286</v>
      </c>
      <c r="Z104" s="41" t="s">
        <v>196</v>
      </c>
      <c r="AA104" s="50">
        <v>-3904</v>
      </c>
      <c r="AB104" s="50">
        <v>-1896</v>
      </c>
      <c r="AC104" s="50">
        <v>-2457</v>
      </c>
      <c r="AD104" s="50">
        <v>-2384</v>
      </c>
      <c r="AE104" s="50">
        <v>-1836</v>
      </c>
      <c r="AF104" s="50">
        <v>-1736</v>
      </c>
      <c r="AG104" s="50">
        <v>-1481</v>
      </c>
      <c r="AH104" s="50">
        <v>-764</v>
      </c>
      <c r="AI104" s="50">
        <v>-1358</v>
      </c>
      <c r="AJ104" s="50">
        <v>-1213</v>
      </c>
      <c r="AK104" s="50">
        <v>-1636</v>
      </c>
      <c r="AL104" s="50">
        <v>-2222</v>
      </c>
      <c r="AM104" s="50">
        <v>-1684</v>
      </c>
      <c r="AN104" s="50">
        <v>-1534</v>
      </c>
      <c r="AO104" s="50">
        <v>-1437</v>
      </c>
      <c r="AP104" s="50">
        <v>-2001</v>
      </c>
      <c r="AQ104" s="50">
        <v>-2193</v>
      </c>
      <c r="AR104" s="50">
        <v>-2192</v>
      </c>
      <c r="AS104" s="50">
        <v>-1806</v>
      </c>
      <c r="AT104" s="50">
        <v>-1989</v>
      </c>
      <c r="AU104" s="50">
        <v>-2005</v>
      </c>
      <c r="AV104" s="50">
        <v>-1541</v>
      </c>
      <c r="AW104" s="106">
        <f t="shared" si="1"/>
        <v>-41269</v>
      </c>
      <c r="AX104"/>
      <c r="AY104"/>
    </row>
    <row r="105" spans="2:51" x14ac:dyDescent="0.25">
      <c r="B105" s="41" t="s">
        <v>196</v>
      </c>
      <c r="C105" s="50">
        <f>EXPORTACIONES!C105-'IMPORTACIONES '!C105</f>
        <v>-3904</v>
      </c>
      <c r="D105" s="50">
        <f>EXPORTACIONES!D105-'IMPORTACIONES '!D105</f>
        <v>-1896</v>
      </c>
      <c r="E105" s="50">
        <f>EXPORTACIONES!E105-'IMPORTACIONES '!E105</f>
        <v>-2457</v>
      </c>
      <c r="F105" s="50">
        <f>EXPORTACIONES!F105-'IMPORTACIONES '!F105</f>
        <v>-2384</v>
      </c>
      <c r="G105" s="50">
        <f>EXPORTACIONES!G105-'IMPORTACIONES '!G105</f>
        <v>-1836</v>
      </c>
      <c r="H105" s="50">
        <f>EXPORTACIONES!H105-'IMPORTACIONES '!H105</f>
        <v>-1736</v>
      </c>
      <c r="I105" s="50">
        <f>EXPORTACIONES!I105-'IMPORTACIONES '!I105</f>
        <v>-1481</v>
      </c>
      <c r="J105" s="50">
        <f>EXPORTACIONES!J105-'IMPORTACIONES '!J105</f>
        <v>-764</v>
      </c>
      <c r="K105" s="50">
        <f>EXPORTACIONES!K105-'IMPORTACIONES '!K105</f>
        <v>-1358</v>
      </c>
      <c r="L105" s="50">
        <f>EXPORTACIONES!L105-'IMPORTACIONES '!L105</f>
        <v>-1213</v>
      </c>
      <c r="M105" s="50">
        <f>EXPORTACIONES!M105-'IMPORTACIONES '!M105</f>
        <v>-1636</v>
      </c>
      <c r="N105" s="50">
        <f>EXPORTACIONES!N105-'IMPORTACIONES '!N105</f>
        <v>-2222</v>
      </c>
      <c r="O105" s="50">
        <f>EXPORTACIONES!O105-'IMPORTACIONES '!O105</f>
        <v>-1684</v>
      </c>
      <c r="P105" s="50">
        <f>EXPORTACIONES!P105-'IMPORTACIONES '!P105</f>
        <v>-1534</v>
      </c>
      <c r="Q105" s="50">
        <f>EXPORTACIONES!Q105-'IMPORTACIONES '!Q105</f>
        <v>-1437</v>
      </c>
      <c r="R105" s="50">
        <f>EXPORTACIONES!R105-'IMPORTACIONES '!R105</f>
        <v>-2001</v>
      </c>
      <c r="S105" s="50">
        <f>EXPORTACIONES!S105-'IMPORTACIONES '!S105</f>
        <v>-2193</v>
      </c>
      <c r="T105" s="50">
        <f>EXPORTACIONES!T105-'IMPORTACIONES '!T105</f>
        <v>-2192</v>
      </c>
      <c r="U105" s="50">
        <f>EXPORTACIONES!U105-'IMPORTACIONES '!U105</f>
        <v>-1806</v>
      </c>
      <c r="V105" s="50">
        <f>EXPORTACIONES!V105-'IMPORTACIONES '!V105</f>
        <v>-1989</v>
      </c>
      <c r="W105" s="50">
        <f>EXPORTACIONES!W105-'IMPORTACIONES '!W105</f>
        <v>-2005</v>
      </c>
      <c r="X105" s="50">
        <f>EXPORTACIONES!X105-'IMPORTACIONES '!X105</f>
        <v>-1541</v>
      </c>
      <c r="Z105" s="42" t="s">
        <v>64</v>
      </c>
      <c r="AA105" s="51">
        <v>-350</v>
      </c>
      <c r="AB105" s="49">
        <v>-32</v>
      </c>
      <c r="AC105" s="49">
        <v>-340</v>
      </c>
      <c r="AD105" s="49">
        <v>-186</v>
      </c>
      <c r="AE105" s="49">
        <v>-60</v>
      </c>
      <c r="AF105" s="49">
        <v>-40</v>
      </c>
      <c r="AG105" s="49">
        <v>-52</v>
      </c>
      <c r="AH105" s="49">
        <v>-68</v>
      </c>
      <c r="AI105" s="49">
        <v>-101</v>
      </c>
      <c r="AJ105" s="49">
        <v>-228</v>
      </c>
      <c r="AK105" s="49">
        <v>-176</v>
      </c>
      <c r="AL105" s="49">
        <v>-261</v>
      </c>
      <c r="AM105" s="49">
        <v>-250</v>
      </c>
      <c r="AN105" s="49">
        <v>-246</v>
      </c>
      <c r="AO105" s="49">
        <v>-297</v>
      </c>
      <c r="AP105" s="49">
        <v>-395</v>
      </c>
      <c r="AQ105" s="49">
        <v>-425</v>
      </c>
      <c r="AR105" s="49">
        <v>-547</v>
      </c>
      <c r="AS105" s="49">
        <v>-537</v>
      </c>
      <c r="AT105" s="49">
        <v>-515</v>
      </c>
      <c r="AU105" s="49">
        <v>-378</v>
      </c>
      <c r="AV105" s="49">
        <v>-331</v>
      </c>
      <c r="AW105" s="106">
        <f t="shared" si="1"/>
        <v>-5815</v>
      </c>
      <c r="AX105"/>
      <c r="AY105"/>
    </row>
    <row r="106" spans="2:51" x14ac:dyDescent="0.25">
      <c r="B106" s="42" t="s">
        <v>64</v>
      </c>
      <c r="C106" s="51">
        <f>EXPORTACIONES!C106-'IMPORTACIONES '!C106</f>
        <v>-350</v>
      </c>
      <c r="D106" s="49">
        <f>EXPORTACIONES!D106-'IMPORTACIONES '!D106</f>
        <v>-32</v>
      </c>
      <c r="E106" s="49">
        <f>EXPORTACIONES!E106-'IMPORTACIONES '!E106</f>
        <v>-340</v>
      </c>
      <c r="F106" s="49">
        <f>EXPORTACIONES!F106-'IMPORTACIONES '!F106</f>
        <v>-186</v>
      </c>
      <c r="G106" s="49">
        <f>EXPORTACIONES!G106-'IMPORTACIONES '!G106</f>
        <v>-60</v>
      </c>
      <c r="H106" s="49">
        <f>EXPORTACIONES!H106-'IMPORTACIONES '!H106</f>
        <v>-40</v>
      </c>
      <c r="I106" s="49">
        <f>EXPORTACIONES!I106-'IMPORTACIONES '!I106</f>
        <v>-52</v>
      </c>
      <c r="J106" s="49">
        <f>EXPORTACIONES!J106-'IMPORTACIONES '!J106</f>
        <v>-68</v>
      </c>
      <c r="K106" s="49">
        <f>EXPORTACIONES!K106-'IMPORTACIONES '!K106</f>
        <v>-101</v>
      </c>
      <c r="L106" s="49">
        <f>EXPORTACIONES!L106-'IMPORTACIONES '!L106</f>
        <v>-228</v>
      </c>
      <c r="M106" s="49">
        <f>EXPORTACIONES!M106-'IMPORTACIONES '!M106</f>
        <v>-176</v>
      </c>
      <c r="N106" s="49">
        <f>EXPORTACIONES!N106-'IMPORTACIONES '!N106</f>
        <v>-261</v>
      </c>
      <c r="O106" s="49">
        <f>EXPORTACIONES!O106-'IMPORTACIONES '!O106</f>
        <v>-250</v>
      </c>
      <c r="P106" s="49">
        <f>EXPORTACIONES!P106-'IMPORTACIONES '!P106</f>
        <v>-246</v>
      </c>
      <c r="Q106" s="49">
        <f>EXPORTACIONES!Q106-'IMPORTACIONES '!Q106</f>
        <v>-297</v>
      </c>
      <c r="R106" s="49">
        <f>EXPORTACIONES!R106-'IMPORTACIONES '!R106</f>
        <v>-395</v>
      </c>
      <c r="S106" s="49">
        <f>EXPORTACIONES!S106-'IMPORTACIONES '!S106</f>
        <v>-425</v>
      </c>
      <c r="T106" s="49">
        <f>EXPORTACIONES!T106-'IMPORTACIONES '!T106</f>
        <v>-547</v>
      </c>
      <c r="U106" s="49">
        <f>EXPORTACIONES!U106-'IMPORTACIONES '!U106</f>
        <v>-537</v>
      </c>
      <c r="V106" s="49">
        <f>EXPORTACIONES!V106-'IMPORTACIONES '!V106</f>
        <v>-515</v>
      </c>
      <c r="W106" s="49">
        <f>EXPORTACIONES!W106-'IMPORTACIONES '!W106</f>
        <v>-378</v>
      </c>
      <c r="X106" s="49">
        <f>EXPORTACIONES!X106-'IMPORTACIONES '!X106</f>
        <v>-331</v>
      </c>
      <c r="Z106" s="41" t="s">
        <v>189</v>
      </c>
      <c r="AA106" s="50">
        <v>-2511</v>
      </c>
      <c r="AB106" s="50">
        <v>-1981</v>
      </c>
      <c r="AC106" s="50">
        <v>-1859</v>
      </c>
      <c r="AD106" s="50">
        <v>-2252</v>
      </c>
      <c r="AE106" s="50">
        <v>-1750</v>
      </c>
      <c r="AF106" s="50">
        <v>-2177</v>
      </c>
      <c r="AG106" s="50">
        <v>-2051</v>
      </c>
      <c r="AH106" s="50">
        <v>-2547</v>
      </c>
      <c r="AI106" s="50">
        <v>-3225</v>
      </c>
      <c r="AJ106" s="50">
        <v>-2787</v>
      </c>
      <c r="AK106" s="50">
        <v>-2691</v>
      </c>
      <c r="AL106" s="50">
        <v>-3483</v>
      </c>
      <c r="AM106" s="50">
        <v>-3731</v>
      </c>
      <c r="AN106" s="50">
        <v>-4077</v>
      </c>
      <c r="AO106" s="50">
        <v>-3671</v>
      </c>
      <c r="AP106" s="50">
        <v>-4549</v>
      </c>
      <c r="AQ106" s="50">
        <v>-4234</v>
      </c>
      <c r="AR106" s="50">
        <v>-4924</v>
      </c>
      <c r="AS106" s="50">
        <v>-5095</v>
      </c>
      <c r="AT106" s="50">
        <v>-5612</v>
      </c>
      <c r="AU106" s="50">
        <v>-5569</v>
      </c>
      <c r="AV106" s="50">
        <v>-5865</v>
      </c>
      <c r="AW106" s="106">
        <f t="shared" si="1"/>
        <v>-76641</v>
      </c>
      <c r="AX106"/>
      <c r="AY106"/>
    </row>
    <row r="107" spans="2:51" x14ac:dyDescent="0.25">
      <c r="B107" s="41" t="s">
        <v>189</v>
      </c>
      <c r="C107" s="50">
        <f>EXPORTACIONES!C107-'IMPORTACIONES '!C107</f>
        <v>-2511</v>
      </c>
      <c r="D107" s="50">
        <f>EXPORTACIONES!D107-'IMPORTACIONES '!D107</f>
        <v>-1981</v>
      </c>
      <c r="E107" s="50">
        <f>EXPORTACIONES!E107-'IMPORTACIONES '!E107</f>
        <v>-1859</v>
      </c>
      <c r="F107" s="50">
        <f>EXPORTACIONES!F107-'IMPORTACIONES '!F107</f>
        <v>-2252</v>
      </c>
      <c r="G107" s="50">
        <f>EXPORTACIONES!G107-'IMPORTACIONES '!G107</f>
        <v>-1750</v>
      </c>
      <c r="H107" s="50">
        <f>EXPORTACIONES!H107-'IMPORTACIONES '!H107</f>
        <v>-2177</v>
      </c>
      <c r="I107" s="50">
        <f>EXPORTACIONES!I107-'IMPORTACIONES '!I107</f>
        <v>-2051</v>
      </c>
      <c r="J107" s="50">
        <f>EXPORTACIONES!J107-'IMPORTACIONES '!J107</f>
        <v>-2547</v>
      </c>
      <c r="K107" s="50">
        <f>EXPORTACIONES!K107-'IMPORTACIONES '!K107</f>
        <v>-3225</v>
      </c>
      <c r="L107" s="50">
        <f>EXPORTACIONES!L107-'IMPORTACIONES '!L107</f>
        <v>-2787</v>
      </c>
      <c r="M107" s="50">
        <f>EXPORTACIONES!M107-'IMPORTACIONES '!M107</f>
        <v>-2691</v>
      </c>
      <c r="N107" s="50">
        <f>EXPORTACIONES!N107-'IMPORTACIONES '!N107</f>
        <v>-3483</v>
      </c>
      <c r="O107" s="50">
        <f>EXPORTACIONES!O107-'IMPORTACIONES '!O107</f>
        <v>-3731</v>
      </c>
      <c r="P107" s="50">
        <f>EXPORTACIONES!P107-'IMPORTACIONES '!P107</f>
        <v>-4077</v>
      </c>
      <c r="Q107" s="50">
        <f>EXPORTACIONES!Q107-'IMPORTACIONES '!Q107</f>
        <v>-3671</v>
      </c>
      <c r="R107" s="50">
        <f>EXPORTACIONES!R107-'IMPORTACIONES '!R107</f>
        <v>-4549</v>
      </c>
      <c r="S107" s="50">
        <f>EXPORTACIONES!S107-'IMPORTACIONES '!S107</f>
        <v>-4234</v>
      </c>
      <c r="T107" s="50">
        <f>EXPORTACIONES!T107-'IMPORTACIONES '!T107</f>
        <v>-4924</v>
      </c>
      <c r="U107" s="50">
        <f>EXPORTACIONES!U107-'IMPORTACIONES '!U107</f>
        <v>-5095</v>
      </c>
      <c r="V107" s="50">
        <f>EXPORTACIONES!V107-'IMPORTACIONES '!V107</f>
        <v>-5612</v>
      </c>
      <c r="W107" s="50">
        <f>EXPORTACIONES!W107-'IMPORTACIONES '!W107</f>
        <v>-5569</v>
      </c>
      <c r="X107" s="50">
        <f>EXPORTACIONES!X107-'IMPORTACIONES '!X107</f>
        <v>-5865</v>
      </c>
      <c r="Z107" s="42" t="s">
        <v>78</v>
      </c>
      <c r="AA107" s="49">
        <v>-13623</v>
      </c>
      <c r="AB107" s="49">
        <v>-6404</v>
      </c>
      <c r="AC107" s="49">
        <v>-7518</v>
      </c>
      <c r="AD107" s="49">
        <v>-12355</v>
      </c>
      <c r="AE107" s="49">
        <v>-5066</v>
      </c>
      <c r="AF107" s="49">
        <v>-8910</v>
      </c>
      <c r="AG107" s="49">
        <v>-12294</v>
      </c>
      <c r="AH107" s="49">
        <v>-15822</v>
      </c>
      <c r="AI107" s="49">
        <v>-18873</v>
      </c>
      <c r="AJ107" s="49">
        <v>-36013</v>
      </c>
      <c r="AK107" s="49">
        <v>-17612</v>
      </c>
      <c r="AL107" s="49">
        <v>-24095</v>
      </c>
      <c r="AM107" s="49">
        <v>-37363</v>
      </c>
      <c r="AN107" s="49">
        <v>-26698</v>
      </c>
      <c r="AO107" s="49">
        <v>-10132</v>
      </c>
      <c r="AP107" s="49">
        <v>-14755</v>
      </c>
      <c r="AQ107" s="49">
        <v>-39179</v>
      </c>
      <c r="AR107" s="49">
        <v>-26140</v>
      </c>
      <c r="AS107" s="49">
        <v>-18725</v>
      </c>
      <c r="AT107" s="49">
        <v>-19529</v>
      </c>
      <c r="AU107" s="49">
        <v>-18312</v>
      </c>
      <c r="AV107" s="49">
        <v>-5460</v>
      </c>
      <c r="AW107" s="106">
        <f t="shared" si="1"/>
        <v>-394878</v>
      </c>
      <c r="AX107"/>
      <c r="AY107"/>
    </row>
    <row r="108" spans="2:51" x14ac:dyDescent="0.25">
      <c r="B108" s="42" t="s">
        <v>78</v>
      </c>
      <c r="C108" s="49">
        <f>EXPORTACIONES!C108-'IMPORTACIONES '!C108</f>
        <v>-13623</v>
      </c>
      <c r="D108" s="49">
        <f>EXPORTACIONES!D108-'IMPORTACIONES '!D108</f>
        <v>-6404</v>
      </c>
      <c r="E108" s="49">
        <f>EXPORTACIONES!E108-'IMPORTACIONES '!E108</f>
        <v>-7518</v>
      </c>
      <c r="F108" s="49">
        <f>EXPORTACIONES!F108-'IMPORTACIONES '!F108</f>
        <v>-12355</v>
      </c>
      <c r="G108" s="49">
        <f>EXPORTACIONES!G108-'IMPORTACIONES '!G108</f>
        <v>-5066</v>
      </c>
      <c r="H108" s="49">
        <f>EXPORTACIONES!H108-'IMPORTACIONES '!H108</f>
        <v>-8910</v>
      </c>
      <c r="I108" s="49">
        <f>EXPORTACIONES!I108-'IMPORTACIONES '!I108</f>
        <v>-12294</v>
      </c>
      <c r="J108" s="49">
        <f>EXPORTACIONES!J108-'IMPORTACIONES '!J108</f>
        <v>-15822</v>
      </c>
      <c r="K108" s="49">
        <f>EXPORTACIONES!K108-'IMPORTACIONES '!K108</f>
        <v>-18873</v>
      </c>
      <c r="L108" s="49">
        <f>EXPORTACIONES!L108-'IMPORTACIONES '!L108</f>
        <v>-36013</v>
      </c>
      <c r="M108" s="49">
        <f>EXPORTACIONES!M108-'IMPORTACIONES '!M108</f>
        <v>-17612</v>
      </c>
      <c r="N108" s="49">
        <f>EXPORTACIONES!N108-'IMPORTACIONES '!N108</f>
        <v>-24095</v>
      </c>
      <c r="O108" s="49">
        <f>EXPORTACIONES!O108-'IMPORTACIONES '!O108</f>
        <v>-37363</v>
      </c>
      <c r="P108" s="49">
        <f>EXPORTACIONES!P108-'IMPORTACIONES '!P108</f>
        <v>-26698</v>
      </c>
      <c r="Q108" s="49">
        <f>EXPORTACIONES!Q108-'IMPORTACIONES '!Q108</f>
        <v>-10132</v>
      </c>
      <c r="R108" s="49">
        <f>EXPORTACIONES!R108-'IMPORTACIONES '!R108</f>
        <v>-14755</v>
      </c>
      <c r="S108" s="49">
        <f>EXPORTACIONES!S108-'IMPORTACIONES '!S108</f>
        <v>-39179</v>
      </c>
      <c r="T108" s="49">
        <f>EXPORTACIONES!T108-'IMPORTACIONES '!T108</f>
        <v>-26140</v>
      </c>
      <c r="U108" s="49">
        <f>EXPORTACIONES!U108-'IMPORTACIONES '!U108</f>
        <v>-18725</v>
      </c>
      <c r="V108" s="49">
        <f>EXPORTACIONES!V108-'IMPORTACIONES '!V108</f>
        <v>-19529</v>
      </c>
      <c r="W108" s="49">
        <f>EXPORTACIONES!W108-'IMPORTACIONES '!W108</f>
        <v>-18312</v>
      </c>
      <c r="X108" s="49">
        <f>EXPORTACIONES!X108-'IMPORTACIONES '!X108</f>
        <v>-5460</v>
      </c>
      <c r="Z108" s="41" t="s">
        <v>102</v>
      </c>
      <c r="AA108" s="50">
        <v>-1192</v>
      </c>
      <c r="AB108" s="50">
        <v>-1088</v>
      </c>
      <c r="AC108" s="50">
        <v>-2214</v>
      </c>
      <c r="AD108" s="50">
        <v>-2465</v>
      </c>
      <c r="AE108" s="50">
        <v>-1705</v>
      </c>
      <c r="AF108" s="50">
        <v>-2594</v>
      </c>
      <c r="AG108" s="50">
        <v>-2002</v>
      </c>
      <c r="AH108" s="50">
        <v>-1694</v>
      </c>
      <c r="AI108" s="50">
        <v>-1258</v>
      </c>
      <c r="AJ108" s="50">
        <v>-1816</v>
      </c>
      <c r="AK108" s="50">
        <v>-1563</v>
      </c>
      <c r="AL108" s="50">
        <v>-1762</v>
      </c>
      <c r="AM108" s="50">
        <v>-2288</v>
      </c>
      <c r="AN108" s="50">
        <v>-1356</v>
      </c>
      <c r="AO108" s="50">
        <v>-1360</v>
      </c>
      <c r="AP108" s="50">
        <v>-2578</v>
      </c>
      <c r="AQ108" s="50">
        <v>-2129</v>
      </c>
      <c r="AR108" s="50">
        <v>-2204</v>
      </c>
      <c r="AS108" s="50">
        <v>-13051</v>
      </c>
      <c r="AT108" s="50">
        <v>-3779</v>
      </c>
      <c r="AU108" s="50">
        <v>-4045</v>
      </c>
      <c r="AV108" s="50">
        <v>-5174</v>
      </c>
      <c r="AW108" s="106">
        <f t="shared" si="1"/>
        <v>-59317</v>
      </c>
      <c r="AX108"/>
      <c r="AY108"/>
    </row>
    <row r="109" spans="2:51" x14ac:dyDescent="0.25">
      <c r="B109" s="41" t="s">
        <v>102</v>
      </c>
      <c r="C109" s="50">
        <f>EXPORTACIONES!C109-'IMPORTACIONES '!C109</f>
        <v>-1192</v>
      </c>
      <c r="D109" s="50">
        <f>EXPORTACIONES!D109-'IMPORTACIONES '!D109</f>
        <v>-1088</v>
      </c>
      <c r="E109" s="50">
        <f>EXPORTACIONES!E109-'IMPORTACIONES '!E109</f>
        <v>-2214</v>
      </c>
      <c r="F109" s="50">
        <f>EXPORTACIONES!F109-'IMPORTACIONES '!F109</f>
        <v>-2465</v>
      </c>
      <c r="G109" s="50">
        <f>EXPORTACIONES!G109-'IMPORTACIONES '!G109</f>
        <v>-1705</v>
      </c>
      <c r="H109" s="50">
        <f>EXPORTACIONES!H109-'IMPORTACIONES '!H109</f>
        <v>-2594</v>
      </c>
      <c r="I109" s="50">
        <f>EXPORTACIONES!I109-'IMPORTACIONES '!I109</f>
        <v>-2002</v>
      </c>
      <c r="J109" s="50">
        <f>EXPORTACIONES!J109-'IMPORTACIONES '!J109</f>
        <v>-1694</v>
      </c>
      <c r="K109" s="50">
        <f>EXPORTACIONES!K109-'IMPORTACIONES '!K109</f>
        <v>-1258</v>
      </c>
      <c r="L109" s="50">
        <f>EXPORTACIONES!L109-'IMPORTACIONES '!L109</f>
        <v>-1816</v>
      </c>
      <c r="M109" s="50">
        <f>EXPORTACIONES!M109-'IMPORTACIONES '!M109</f>
        <v>-1563</v>
      </c>
      <c r="N109" s="50">
        <f>EXPORTACIONES!N109-'IMPORTACIONES '!N109</f>
        <v>-1762</v>
      </c>
      <c r="O109" s="50">
        <f>EXPORTACIONES!O109-'IMPORTACIONES '!O109</f>
        <v>-2288</v>
      </c>
      <c r="P109" s="50">
        <f>EXPORTACIONES!P109-'IMPORTACIONES '!P109</f>
        <v>-1356</v>
      </c>
      <c r="Q109" s="50">
        <f>EXPORTACIONES!Q109-'IMPORTACIONES '!Q109</f>
        <v>-1360</v>
      </c>
      <c r="R109" s="50">
        <f>EXPORTACIONES!R109-'IMPORTACIONES '!R109</f>
        <v>-2578</v>
      </c>
      <c r="S109" s="50">
        <f>EXPORTACIONES!S109-'IMPORTACIONES '!S109</f>
        <v>-2129</v>
      </c>
      <c r="T109" s="50">
        <f>EXPORTACIONES!T109-'IMPORTACIONES '!T109</f>
        <v>-2204</v>
      </c>
      <c r="U109" s="50">
        <f>EXPORTACIONES!U109-'IMPORTACIONES '!U109</f>
        <v>-13051</v>
      </c>
      <c r="V109" s="50">
        <f>EXPORTACIONES!V109-'IMPORTACIONES '!V109</f>
        <v>-3779</v>
      </c>
      <c r="W109" s="50">
        <f>EXPORTACIONES!W109-'IMPORTACIONES '!W109</f>
        <v>-4045</v>
      </c>
      <c r="X109" s="50">
        <f>EXPORTACIONES!X109-'IMPORTACIONES '!X109</f>
        <v>-5174</v>
      </c>
      <c r="Z109" s="42" t="s">
        <v>119</v>
      </c>
      <c r="AA109" s="49">
        <v>-187</v>
      </c>
      <c r="AB109" s="49">
        <v>-172</v>
      </c>
      <c r="AC109" s="49">
        <v>-42</v>
      </c>
      <c r="AD109" s="49">
        <v>-87</v>
      </c>
      <c r="AE109" s="49">
        <v>-16</v>
      </c>
      <c r="AF109" s="49">
        <v>-21</v>
      </c>
      <c r="AG109" s="49">
        <v>-94</v>
      </c>
      <c r="AH109" s="49">
        <v>-24</v>
      </c>
      <c r="AI109" s="49">
        <v>-70</v>
      </c>
      <c r="AJ109" s="49">
        <v>-157</v>
      </c>
      <c r="AK109" s="49">
        <v>-140</v>
      </c>
      <c r="AL109" s="49">
        <v>-255</v>
      </c>
      <c r="AM109" s="49">
        <v>-357</v>
      </c>
      <c r="AN109" s="49">
        <v>-488</v>
      </c>
      <c r="AO109" s="49">
        <v>-506</v>
      </c>
      <c r="AP109" s="49">
        <v>-532</v>
      </c>
      <c r="AQ109" s="49">
        <v>-614</v>
      </c>
      <c r="AR109" s="49">
        <v>-660</v>
      </c>
      <c r="AS109" s="49">
        <v>-691</v>
      </c>
      <c r="AT109" s="49">
        <v>-813</v>
      </c>
      <c r="AU109" s="49">
        <v>-654</v>
      </c>
      <c r="AV109" s="49">
        <v>-773</v>
      </c>
      <c r="AW109" s="106">
        <f t="shared" si="1"/>
        <v>-7353</v>
      </c>
      <c r="AX109"/>
      <c r="AY109"/>
    </row>
    <row r="110" spans="2:51" x14ac:dyDescent="0.25">
      <c r="B110" s="42" t="s">
        <v>119</v>
      </c>
      <c r="C110" s="49">
        <f>EXPORTACIONES!C110-'IMPORTACIONES '!C110</f>
        <v>-187</v>
      </c>
      <c r="D110" s="49">
        <f>EXPORTACIONES!D110-'IMPORTACIONES '!D110</f>
        <v>-172</v>
      </c>
      <c r="E110" s="49">
        <f>EXPORTACIONES!E110-'IMPORTACIONES '!E110</f>
        <v>-42</v>
      </c>
      <c r="F110" s="49">
        <f>EXPORTACIONES!F110-'IMPORTACIONES '!F110</f>
        <v>-87</v>
      </c>
      <c r="G110" s="49">
        <f>EXPORTACIONES!G110-'IMPORTACIONES '!G110</f>
        <v>-16</v>
      </c>
      <c r="H110" s="49">
        <f>EXPORTACIONES!H110-'IMPORTACIONES '!H110</f>
        <v>-21</v>
      </c>
      <c r="I110" s="49">
        <f>EXPORTACIONES!I110-'IMPORTACIONES '!I110</f>
        <v>-94</v>
      </c>
      <c r="J110" s="49">
        <f>EXPORTACIONES!J110-'IMPORTACIONES '!J110</f>
        <v>-24</v>
      </c>
      <c r="K110" s="49">
        <f>EXPORTACIONES!K110-'IMPORTACIONES '!K110</f>
        <v>-70</v>
      </c>
      <c r="L110" s="49">
        <f>EXPORTACIONES!L110-'IMPORTACIONES '!L110</f>
        <v>-157</v>
      </c>
      <c r="M110" s="49">
        <f>EXPORTACIONES!M110-'IMPORTACIONES '!M110</f>
        <v>-140</v>
      </c>
      <c r="N110" s="49">
        <f>EXPORTACIONES!N110-'IMPORTACIONES '!N110</f>
        <v>-255</v>
      </c>
      <c r="O110" s="49">
        <f>EXPORTACIONES!O110-'IMPORTACIONES '!O110</f>
        <v>-357</v>
      </c>
      <c r="P110" s="49">
        <f>EXPORTACIONES!P110-'IMPORTACIONES '!P110</f>
        <v>-488</v>
      </c>
      <c r="Q110" s="49">
        <f>EXPORTACIONES!Q110-'IMPORTACIONES '!Q110</f>
        <v>-506</v>
      </c>
      <c r="R110" s="49">
        <f>EXPORTACIONES!R110-'IMPORTACIONES '!R110</f>
        <v>-532</v>
      </c>
      <c r="S110" s="49">
        <f>EXPORTACIONES!S110-'IMPORTACIONES '!S110</f>
        <v>-614</v>
      </c>
      <c r="T110" s="49">
        <f>EXPORTACIONES!T110-'IMPORTACIONES '!T110</f>
        <v>-660</v>
      </c>
      <c r="U110" s="49">
        <f>EXPORTACIONES!U110-'IMPORTACIONES '!U110</f>
        <v>-691</v>
      </c>
      <c r="V110" s="49">
        <f>EXPORTACIONES!V110-'IMPORTACIONES '!V110</f>
        <v>-813</v>
      </c>
      <c r="W110" s="49">
        <f>EXPORTACIONES!W110-'IMPORTACIONES '!W110</f>
        <v>-654</v>
      </c>
      <c r="X110" s="49">
        <f>EXPORTACIONES!X110-'IMPORTACIONES '!X110</f>
        <v>-773</v>
      </c>
      <c r="Z110" s="41" t="s">
        <v>83</v>
      </c>
      <c r="AA110" s="50">
        <v>-4276</v>
      </c>
      <c r="AB110" s="50">
        <v>-3851</v>
      </c>
      <c r="AC110" s="50">
        <v>-3342</v>
      </c>
      <c r="AD110" s="50">
        <v>-4929</v>
      </c>
      <c r="AE110" s="50">
        <v>-2867</v>
      </c>
      <c r="AF110" s="50">
        <v>-2101</v>
      </c>
      <c r="AG110" s="50">
        <v>-3473</v>
      </c>
      <c r="AH110" s="50">
        <v>-2711</v>
      </c>
      <c r="AI110" s="50">
        <v>-4588</v>
      </c>
      <c r="AJ110" s="50">
        <v>-3197</v>
      </c>
      <c r="AK110" s="50">
        <v>-5003</v>
      </c>
      <c r="AL110" s="50">
        <v>-7684</v>
      </c>
      <c r="AM110" s="50">
        <v>-11384</v>
      </c>
      <c r="AN110" s="50">
        <v>-10043</v>
      </c>
      <c r="AO110" s="50">
        <v>-12487</v>
      </c>
      <c r="AP110" s="50">
        <v>-13859</v>
      </c>
      <c r="AQ110" s="50">
        <v>-16689</v>
      </c>
      <c r="AR110" s="50">
        <v>-21022</v>
      </c>
      <c r="AS110" s="50">
        <v>-22745</v>
      </c>
      <c r="AT110" s="50">
        <v>-19193</v>
      </c>
      <c r="AU110" s="50">
        <v>-20176</v>
      </c>
      <c r="AV110" s="50">
        <v>-11792</v>
      </c>
      <c r="AW110" s="106">
        <f t="shared" si="1"/>
        <v>-207412</v>
      </c>
      <c r="AX110"/>
      <c r="AY110"/>
    </row>
    <row r="111" spans="2:51" x14ac:dyDescent="0.25">
      <c r="B111" s="41" t="s">
        <v>83</v>
      </c>
      <c r="C111" s="50">
        <f>EXPORTACIONES!C111-'IMPORTACIONES '!C111</f>
        <v>-4276</v>
      </c>
      <c r="D111" s="50">
        <f>EXPORTACIONES!D111-'IMPORTACIONES '!D111</f>
        <v>-3851</v>
      </c>
      <c r="E111" s="50">
        <f>EXPORTACIONES!E111-'IMPORTACIONES '!E111</f>
        <v>-3342</v>
      </c>
      <c r="F111" s="50">
        <f>EXPORTACIONES!F111-'IMPORTACIONES '!F111</f>
        <v>-4929</v>
      </c>
      <c r="G111" s="50">
        <f>EXPORTACIONES!G111-'IMPORTACIONES '!G111</f>
        <v>-2867</v>
      </c>
      <c r="H111" s="50">
        <f>EXPORTACIONES!H111-'IMPORTACIONES '!H111</f>
        <v>-2101</v>
      </c>
      <c r="I111" s="50">
        <f>EXPORTACIONES!I111-'IMPORTACIONES '!I111</f>
        <v>-3473</v>
      </c>
      <c r="J111" s="50">
        <f>EXPORTACIONES!J111-'IMPORTACIONES '!J111</f>
        <v>-2711</v>
      </c>
      <c r="K111" s="50">
        <f>EXPORTACIONES!K111-'IMPORTACIONES '!K111</f>
        <v>-4588</v>
      </c>
      <c r="L111" s="50">
        <f>EXPORTACIONES!L111-'IMPORTACIONES '!L111</f>
        <v>-3197</v>
      </c>
      <c r="M111" s="50">
        <f>EXPORTACIONES!M111-'IMPORTACIONES '!M111</f>
        <v>-5003</v>
      </c>
      <c r="N111" s="50">
        <f>EXPORTACIONES!N111-'IMPORTACIONES '!N111</f>
        <v>-7684</v>
      </c>
      <c r="O111" s="50">
        <f>EXPORTACIONES!O111-'IMPORTACIONES '!O111</f>
        <v>-11384</v>
      </c>
      <c r="P111" s="50">
        <f>EXPORTACIONES!P111-'IMPORTACIONES '!P111</f>
        <v>-10043</v>
      </c>
      <c r="Q111" s="50">
        <f>EXPORTACIONES!Q111-'IMPORTACIONES '!Q111</f>
        <v>-12487</v>
      </c>
      <c r="R111" s="50">
        <f>EXPORTACIONES!R111-'IMPORTACIONES '!R111</f>
        <v>-13859</v>
      </c>
      <c r="S111" s="50">
        <f>EXPORTACIONES!S111-'IMPORTACIONES '!S111</f>
        <v>-16689</v>
      </c>
      <c r="T111" s="50">
        <f>EXPORTACIONES!T111-'IMPORTACIONES '!T111</f>
        <v>-21022</v>
      </c>
      <c r="U111" s="50">
        <f>EXPORTACIONES!U111-'IMPORTACIONES '!U111</f>
        <v>-22745</v>
      </c>
      <c r="V111" s="50">
        <f>EXPORTACIONES!V111-'IMPORTACIONES '!V111</f>
        <v>-19193</v>
      </c>
      <c r="W111" s="50">
        <f>EXPORTACIONES!W111-'IMPORTACIONES '!W111</f>
        <v>-20176</v>
      </c>
      <c r="X111" s="50">
        <f>EXPORTACIONES!X111-'IMPORTACIONES '!X111</f>
        <v>-11792</v>
      </c>
      <c r="Z111" s="40" t="s">
        <v>138</v>
      </c>
      <c r="AA111" s="49">
        <v>-14</v>
      </c>
      <c r="AB111" s="49">
        <v>-38</v>
      </c>
      <c r="AC111" s="49">
        <v>-12</v>
      </c>
      <c r="AD111" s="49">
        <v>-11</v>
      </c>
      <c r="AE111" s="49">
        <v>-31</v>
      </c>
      <c r="AF111" s="49">
        <v>-9</v>
      </c>
      <c r="AG111" s="49">
        <v>-39</v>
      </c>
      <c r="AH111" s="49">
        <v>-15</v>
      </c>
      <c r="AI111" s="49">
        <v>-42</v>
      </c>
      <c r="AJ111" s="49">
        <v>-34</v>
      </c>
      <c r="AK111" s="49">
        <v>-84</v>
      </c>
      <c r="AL111" s="49">
        <v>-39</v>
      </c>
      <c r="AM111" s="49">
        <v>-82</v>
      </c>
      <c r="AN111" s="49">
        <v>-256</v>
      </c>
      <c r="AO111" s="49">
        <v>-238</v>
      </c>
      <c r="AP111" s="49">
        <v>-338</v>
      </c>
      <c r="AQ111" s="49">
        <v>-392</v>
      </c>
      <c r="AR111" s="49">
        <v>-298</v>
      </c>
      <c r="AS111" s="49">
        <v>-148</v>
      </c>
      <c r="AT111" s="49">
        <v>-531</v>
      </c>
      <c r="AU111" s="49">
        <v>-452</v>
      </c>
      <c r="AV111" s="49">
        <v>-371</v>
      </c>
      <c r="AW111" s="106">
        <f t="shared" si="1"/>
        <v>-3474</v>
      </c>
      <c r="AX111"/>
      <c r="AY111"/>
    </row>
    <row r="112" spans="2:51" x14ac:dyDescent="0.25">
      <c r="B112" s="40" t="s">
        <v>138</v>
      </c>
      <c r="C112" s="49">
        <f>EXPORTACIONES!C112-'IMPORTACIONES '!C112</f>
        <v>-14</v>
      </c>
      <c r="D112" s="49">
        <f>EXPORTACIONES!D112-'IMPORTACIONES '!D112</f>
        <v>-38</v>
      </c>
      <c r="E112" s="49">
        <f>EXPORTACIONES!E112-'IMPORTACIONES '!E112</f>
        <v>-12</v>
      </c>
      <c r="F112" s="49">
        <f>EXPORTACIONES!F112-'IMPORTACIONES '!F112</f>
        <v>-11</v>
      </c>
      <c r="G112" s="49">
        <f>EXPORTACIONES!G112-'IMPORTACIONES '!G112</f>
        <v>-31</v>
      </c>
      <c r="H112" s="49">
        <f>EXPORTACIONES!H112-'IMPORTACIONES '!H112</f>
        <v>-9</v>
      </c>
      <c r="I112" s="49">
        <f>EXPORTACIONES!I112-'IMPORTACIONES '!I112</f>
        <v>-39</v>
      </c>
      <c r="J112" s="49">
        <f>EXPORTACIONES!J112-'IMPORTACIONES '!J112</f>
        <v>-15</v>
      </c>
      <c r="K112" s="49">
        <f>EXPORTACIONES!K112-'IMPORTACIONES '!K112</f>
        <v>-42</v>
      </c>
      <c r="L112" s="49">
        <f>EXPORTACIONES!L112-'IMPORTACIONES '!L112</f>
        <v>-34</v>
      </c>
      <c r="M112" s="49">
        <f>EXPORTACIONES!M112-'IMPORTACIONES '!M112</f>
        <v>-84</v>
      </c>
      <c r="N112" s="49">
        <f>EXPORTACIONES!N112-'IMPORTACIONES '!N112</f>
        <v>-39</v>
      </c>
      <c r="O112" s="49">
        <f>EXPORTACIONES!O112-'IMPORTACIONES '!O112</f>
        <v>-82</v>
      </c>
      <c r="P112" s="49">
        <f>EXPORTACIONES!P112-'IMPORTACIONES '!P112</f>
        <v>-256</v>
      </c>
      <c r="Q112" s="49">
        <f>EXPORTACIONES!Q112-'IMPORTACIONES '!Q112</f>
        <v>-238</v>
      </c>
      <c r="R112" s="49">
        <f>EXPORTACIONES!R112-'IMPORTACIONES '!R112</f>
        <v>-338</v>
      </c>
      <c r="S112" s="49">
        <f>EXPORTACIONES!S112-'IMPORTACIONES '!S112</f>
        <v>-392</v>
      </c>
      <c r="T112" s="49">
        <f>EXPORTACIONES!T112-'IMPORTACIONES '!T112</f>
        <v>-298</v>
      </c>
      <c r="U112" s="49">
        <f>EXPORTACIONES!U112-'IMPORTACIONES '!U112</f>
        <v>-148</v>
      </c>
      <c r="V112" s="49">
        <f>EXPORTACIONES!V112-'IMPORTACIONES '!V112</f>
        <v>-531</v>
      </c>
      <c r="W112" s="49">
        <f>EXPORTACIONES!W112-'IMPORTACIONES '!W112</f>
        <v>-452</v>
      </c>
      <c r="X112" s="49">
        <f>EXPORTACIONES!X112-'IMPORTACIONES '!X112</f>
        <v>-371</v>
      </c>
      <c r="Z112" s="41" t="s">
        <v>129</v>
      </c>
      <c r="AA112" s="50">
        <v>-1146</v>
      </c>
      <c r="AB112" s="50">
        <v>-811</v>
      </c>
      <c r="AC112" s="50">
        <v>-735</v>
      </c>
      <c r="AD112" s="50">
        <v>-921</v>
      </c>
      <c r="AE112" s="50">
        <v>-562</v>
      </c>
      <c r="AF112" s="50">
        <v>-589</v>
      </c>
      <c r="AG112" s="50">
        <v>-538</v>
      </c>
      <c r="AH112" s="50">
        <v>-480</v>
      </c>
      <c r="AI112" s="50">
        <v>-417</v>
      </c>
      <c r="AJ112" s="50">
        <v>-696</v>
      </c>
      <c r="AK112" s="50">
        <v>-748</v>
      </c>
      <c r="AL112" s="50">
        <v>-713</v>
      </c>
      <c r="AM112" s="50">
        <v>-1401</v>
      </c>
      <c r="AN112" s="50">
        <v>-1393</v>
      </c>
      <c r="AO112" s="50">
        <v>-1224</v>
      </c>
      <c r="AP112" s="50">
        <v>-1604</v>
      </c>
      <c r="AQ112" s="50">
        <v>-1728</v>
      </c>
      <c r="AR112" s="50">
        <v>-1926</v>
      </c>
      <c r="AS112" s="50">
        <v>-2505</v>
      </c>
      <c r="AT112" s="50">
        <v>-2082</v>
      </c>
      <c r="AU112" s="50">
        <v>-1334</v>
      </c>
      <c r="AV112" s="50">
        <v>-902</v>
      </c>
      <c r="AW112" s="106">
        <f t="shared" si="1"/>
        <v>-24455</v>
      </c>
      <c r="AX112"/>
      <c r="AY112"/>
    </row>
    <row r="113" spans="2:51" x14ac:dyDescent="0.25">
      <c r="B113" s="41" t="s">
        <v>129</v>
      </c>
      <c r="C113" s="50">
        <f>EXPORTACIONES!C113-'IMPORTACIONES '!C113</f>
        <v>-1146</v>
      </c>
      <c r="D113" s="50">
        <f>EXPORTACIONES!D113-'IMPORTACIONES '!D113</f>
        <v>-811</v>
      </c>
      <c r="E113" s="50">
        <f>EXPORTACIONES!E113-'IMPORTACIONES '!E113</f>
        <v>-735</v>
      </c>
      <c r="F113" s="50">
        <f>EXPORTACIONES!F113-'IMPORTACIONES '!F113</f>
        <v>-921</v>
      </c>
      <c r="G113" s="50">
        <f>EXPORTACIONES!G113-'IMPORTACIONES '!G113</f>
        <v>-562</v>
      </c>
      <c r="H113" s="50">
        <f>EXPORTACIONES!H113-'IMPORTACIONES '!H113</f>
        <v>-589</v>
      </c>
      <c r="I113" s="50">
        <f>EXPORTACIONES!I113-'IMPORTACIONES '!I113</f>
        <v>-538</v>
      </c>
      <c r="J113" s="50">
        <f>EXPORTACIONES!J113-'IMPORTACIONES '!J113</f>
        <v>-480</v>
      </c>
      <c r="K113" s="50">
        <f>EXPORTACIONES!K113-'IMPORTACIONES '!K113</f>
        <v>-417</v>
      </c>
      <c r="L113" s="50">
        <f>EXPORTACIONES!L113-'IMPORTACIONES '!L113</f>
        <v>-696</v>
      </c>
      <c r="M113" s="50">
        <f>EXPORTACIONES!M113-'IMPORTACIONES '!M113</f>
        <v>-748</v>
      </c>
      <c r="N113" s="50">
        <f>EXPORTACIONES!N113-'IMPORTACIONES '!N113</f>
        <v>-713</v>
      </c>
      <c r="O113" s="50">
        <f>EXPORTACIONES!O113-'IMPORTACIONES '!O113</f>
        <v>-1401</v>
      </c>
      <c r="P113" s="50">
        <f>EXPORTACIONES!P113-'IMPORTACIONES '!P113</f>
        <v>-1393</v>
      </c>
      <c r="Q113" s="50">
        <f>EXPORTACIONES!Q113-'IMPORTACIONES '!Q113</f>
        <v>-1224</v>
      </c>
      <c r="R113" s="50">
        <f>EXPORTACIONES!R113-'IMPORTACIONES '!R113</f>
        <v>-1604</v>
      </c>
      <c r="S113" s="50">
        <f>EXPORTACIONES!S113-'IMPORTACIONES '!S113</f>
        <v>-1728</v>
      </c>
      <c r="T113" s="50">
        <f>EXPORTACIONES!T113-'IMPORTACIONES '!T113</f>
        <v>-1926</v>
      </c>
      <c r="U113" s="50">
        <f>EXPORTACIONES!U113-'IMPORTACIONES '!U113</f>
        <v>-2505</v>
      </c>
      <c r="V113" s="50">
        <f>EXPORTACIONES!V113-'IMPORTACIONES '!V113</f>
        <v>-2082</v>
      </c>
      <c r="W113" s="50">
        <f>EXPORTACIONES!W113-'IMPORTACIONES '!W113</f>
        <v>-1334</v>
      </c>
      <c r="X113" s="50">
        <f>EXPORTACIONES!X113-'IMPORTACIONES '!X113</f>
        <v>-902</v>
      </c>
      <c r="Z113" s="40" t="s">
        <v>10</v>
      </c>
      <c r="AA113" s="49">
        <v>-99</v>
      </c>
      <c r="AB113" s="49">
        <v>-27</v>
      </c>
      <c r="AC113" s="49">
        <v>-60</v>
      </c>
      <c r="AD113" s="49">
        <v>-98</v>
      </c>
      <c r="AE113" s="49">
        <v>-56</v>
      </c>
      <c r="AF113" s="49">
        <v>-63</v>
      </c>
      <c r="AG113" s="49">
        <v>-139</v>
      </c>
      <c r="AH113" s="49">
        <v>-130</v>
      </c>
      <c r="AI113" s="49">
        <v>-195</v>
      </c>
      <c r="AJ113" s="49">
        <v>-229</v>
      </c>
      <c r="AK113" s="49">
        <v>-169</v>
      </c>
      <c r="AL113" s="49">
        <v>-93</v>
      </c>
      <c r="AM113" s="49">
        <v>-49</v>
      </c>
      <c r="AN113" s="49">
        <v>-129</v>
      </c>
      <c r="AO113" s="49">
        <v>-19</v>
      </c>
      <c r="AP113" s="49">
        <v>-11</v>
      </c>
      <c r="AQ113" s="49">
        <v>-392</v>
      </c>
      <c r="AR113" s="49">
        <v>-624</v>
      </c>
      <c r="AS113" s="49">
        <v>-1272</v>
      </c>
      <c r="AT113" s="49">
        <v>-1972</v>
      </c>
      <c r="AU113" s="49">
        <v>-1804</v>
      </c>
      <c r="AV113" s="49">
        <v>-2390</v>
      </c>
      <c r="AW113" s="106">
        <f t="shared" si="1"/>
        <v>-10020</v>
      </c>
      <c r="AX113"/>
      <c r="AY113"/>
    </row>
    <row r="114" spans="2:51" x14ac:dyDescent="0.25">
      <c r="B114" s="40" t="s">
        <v>10</v>
      </c>
      <c r="C114" s="49">
        <f>EXPORTACIONES!C114-'IMPORTACIONES '!C114</f>
        <v>-99</v>
      </c>
      <c r="D114" s="49">
        <f>EXPORTACIONES!D114-'IMPORTACIONES '!D114</f>
        <v>-27</v>
      </c>
      <c r="E114" s="49">
        <f>EXPORTACIONES!E114-'IMPORTACIONES '!E114</f>
        <v>-60</v>
      </c>
      <c r="F114" s="49">
        <f>EXPORTACIONES!F114-'IMPORTACIONES '!F114</f>
        <v>-98</v>
      </c>
      <c r="G114" s="49">
        <f>EXPORTACIONES!G114-'IMPORTACIONES '!G114</f>
        <v>-56</v>
      </c>
      <c r="H114" s="49">
        <f>EXPORTACIONES!H114-'IMPORTACIONES '!H114</f>
        <v>-63</v>
      </c>
      <c r="I114" s="49">
        <f>EXPORTACIONES!I114-'IMPORTACIONES '!I114</f>
        <v>-139</v>
      </c>
      <c r="J114" s="49">
        <f>EXPORTACIONES!J114-'IMPORTACIONES '!J114</f>
        <v>-130</v>
      </c>
      <c r="K114" s="49">
        <f>EXPORTACIONES!K114-'IMPORTACIONES '!K114</f>
        <v>-195</v>
      </c>
      <c r="L114" s="49">
        <f>EXPORTACIONES!L114-'IMPORTACIONES '!L114</f>
        <v>-229</v>
      </c>
      <c r="M114" s="49">
        <f>EXPORTACIONES!M114-'IMPORTACIONES '!M114</f>
        <v>-169</v>
      </c>
      <c r="N114" s="49">
        <f>EXPORTACIONES!N114-'IMPORTACIONES '!N114</f>
        <v>-93</v>
      </c>
      <c r="O114" s="49">
        <f>EXPORTACIONES!O114-'IMPORTACIONES '!O114</f>
        <v>-49</v>
      </c>
      <c r="P114" s="49">
        <f>EXPORTACIONES!P114-'IMPORTACIONES '!P114</f>
        <v>-129</v>
      </c>
      <c r="Q114" s="49">
        <f>EXPORTACIONES!Q114-'IMPORTACIONES '!Q114</f>
        <v>-19</v>
      </c>
      <c r="R114" s="49">
        <f>EXPORTACIONES!R114-'IMPORTACIONES '!R114</f>
        <v>-11</v>
      </c>
      <c r="S114" s="49">
        <f>EXPORTACIONES!S114-'IMPORTACIONES '!S114</f>
        <v>-392</v>
      </c>
      <c r="T114" s="49">
        <f>EXPORTACIONES!T114-'IMPORTACIONES '!T114</f>
        <v>-624</v>
      </c>
      <c r="U114" s="49">
        <f>EXPORTACIONES!U114-'IMPORTACIONES '!U114</f>
        <v>-1272</v>
      </c>
      <c r="V114" s="49">
        <f>EXPORTACIONES!V114-'IMPORTACIONES '!V114</f>
        <v>-1972</v>
      </c>
      <c r="W114" s="49">
        <f>EXPORTACIONES!W114-'IMPORTACIONES '!W114</f>
        <v>-1804</v>
      </c>
      <c r="X114" s="49">
        <f>EXPORTACIONES!X114-'IMPORTACIONES '!X114</f>
        <v>-2390</v>
      </c>
      <c r="Z114" s="41" t="s">
        <v>74</v>
      </c>
      <c r="AA114" s="50">
        <v>-3961</v>
      </c>
      <c r="AB114" s="50">
        <v>-4820</v>
      </c>
      <c r="AC114" s="50">
        <v>-20635</v>
      </c>
      <c r="AD114" s="50">
        <v>-3340</v>
      </c>
      <c r="AE114" s="50">
        <v>-1686</v>
      </c>
      <c r="AF114" s="50">
        <v>-1478</v>
      </c>
      <c r="AG114" s="50">
        <v>-1486</v>
      </c>
      <c r="AH114" s="50">
        <v>-2034</v>
      </c>
      <c r="AI114" s="50">
        <v>-3007</v>
      </c>
      <c r="AJ114" s="50">
        <v>-2637</v>
      </c>
      <c r="AK114" s="50">
        <v>-3185</v>
      </c>
      <c r="AL114" s="50">
        <v>-4139</v>
      </c>
      <c r="AM114" s="50">
        <v>-5497</v>
      </c>
      <c r="AN114" s="50">
        <v>-6935</v>
      </c>
      <c r="AO114" s="50">
        <v>-6876</v>
      </c>
      <c r="AP114" s="50">
        <v>-63839</v>
      </c>
      <c r="AQ114" s="50">
        <v>-38378</v>
      </c>
      <c r="AR114" s="50">
        <v>-12307</v>
      </c>
      <c r="AS114" s="50">
        <v>-12288</v>
      </c>
      <c r="AT114" s="50">
        <v>-8768</v>
      </c>
      <c r="AU114" s="50">
        <v>-44990</v>
      </c>
      <c r="AV114" s="50">
        <v>-9762</v>
      </c>
      <c r="AW114" s="106">
        <f t="shared" si="1"/>
        <v>-262048</v>
      </c>
      <c r="AX114"/>
      <c r="AY114"/>
    </row>
    <row r="115" spans="2:51" x14ac:dyDescent="0.25">
      <c r="B115" s="41" t="s">
        <v>74</v>
      </c>
      <c r="C115" s="50">
        <f>EXPORTACIONES!C115-'IMPORTACIONES '!C115</f>
        <v>-3961</v>
      </c>
      <c r="D115" s="50">
        <f>EXPORTACIONES!D115-'IMPORTACIONES '!D115</f>
        <v>-4820</v>
      </c>
      <c r="E115" s="50">
        <f>EXPORTACIONES!E115-'IMPORTACIONES '!E115</f>
        <v>-20635</v>
      </c>
      <c r="F115" s="50">
        <f>EXPORTACIONES!F115-'IMPORTACIONES '!F115</f>
        <v>-3340</v>
      </c>
      <c r="G115" s="50">
        <f>EXPORTACIONES!G115-'IMPORTACIONES '!G115</f>
        <v>-1686</v>
      </c>
      <c r="H115" s="50">
        <f>EXPORTACIONES!H115-'IMPORTACIONES '!H115</f>
        <v>-1478</v>
      </c>
      <c r="I115" s="50">
        <f>EXPORTACIONES!I115-'IMPORTACIONES '!I115</f>
        <v>-1486</v>
      </c>
      <c r="J115" s="50">
        <f>EXPORTACIONES!J115-'IMPORTACIONES '!J115</f>
        <v>-2034</v>
      </c>
      <c r="K115" s="50">
        <f>EXPORTACIONES!K115-'IMPORTACIONES '!K115</f>
        <v>-3007</v>
      </c>
      <c r="L115" s="50">
        <f>EXPORTACIONES!L115-'IMPORTACIONES '!L115</f>
        <v>-2637</v>
      </c>
      <c r="M115" s="50">
        <f>EXPORTACIONES!M115-'IMPORTACIONES '!M115</f>
        <v>-3185</v>
      </c>
      <c r="N115" s="50">
        <f>EXPORTACIONES!N115-'IMPORTACIONES '!N115</f>
        <v>-4139</v>
      </c>
      <c r="O115" s="50">
        <f>EXPORTACIONES!O115-'IMPORTACIONES '!O115</f>
        <v>-5497</v>
      </c>
      <c r="P115" s="50">
        <f>EXPORTACIONES!P115-'IMPORTACIONES '!P115</f>
        <v>-6935</v>
      </c>
      <c r="Q115" s="50">
        <f>EXPORTACIONES!Q115-'IMPORTACIONES '!Q115</f>
        <v>-6876</v>
      </c>
      <c r="R115" s="50">
        <f>EXPORTACIONES!R115-'IMPORTACIONES '!R115</f>
        <v>-63839</v>
      </c>
      <c r="S115" s="50">
        <f>EXPORTACIONES!S115-'IMPORTACIONES '!S115</f>
        <v>-38378</v>
      </c>
      <c r="T115" s="50">
        <f>EXPORTACIONES!T115-'IMPORTACIONES '!T115</f>
        <v>-12307</v>
      </c>
      <c r="U115" s="50">
        <f>EXPORTACIONES!U115-'IMPORTACIONES '!U115</f>
        <v>-12288</v>
      </c>
      <c r="V115" s="50">
        <f>EXPORTACIONES!V115-'IMPORTACIONES '!V115</f>
        <v>-8768</v>
      </c>
      <c r="W115" s="50">
        <f>EXPORTACIONES!W115-'IMPORTACIONES '!W115</f>
        <v>-44990</v>
      </c>
      <c r="X115" s="50">
        <f>EXPORTACIONES!X115-'IMPORTACIONES '!X115</f>
        <v>-9762</v>
      </c>
      <c r="Z115" s="42" t="s">
        <v>190</v>
      </c>
      <c r="AA115" s="49">
        <v>-351</v>
      </c>
      <c r="AB115" s="49">
        <v>-863</v>
      </c>
      <c r="AC115" s="49">
        <v>-1350</v>
      </c>
      <c r="AD115" s="49">
        <v>-900</v>
      </c>
      <c r="AE115" s="49">
        <v>-1066</v>
      </c>
      <c r="AF115" s="49">
        <v>-1536</v>
      </c>
      <c r="AG115" s="49">
        <v>-630</v>
      </c>
      <c r="AH115" s="49">
        <v>-854</v>
      </c>
      <c r="AI115" s="49">
        <v>-632</v>
      </c>
      <c r="AJ115" s="49">
        <v>-1037</v>
      </c>
      <c r="AK115" s="49">
        <v>-3651</v>
      </c>
      <c r="AL115" s="49">
        <v>-7262</v>
      </c>
      <c r="AM115" s="49">
        <v>-2213</v>
      </c>
      <c r="AN115" s="49">
        <v>-1899</v>
      </c>
      <c r="AO115" s="49">
        <v>-1119</v>
      </c>
      <c r="AP115" s="49">
        <v>-2631</v>
      </c>
      <c r="AQ115" s="49">
        <v>-7824</v>
      </c>
      <c r="AR115" s="49">
        <v>-11048</v>
      </c>
      <c r="AS115" s="49">
        <v>-7267</v>
      </c>
      <c r="AT115" s="49">
        <v>-14411</v>
      </c>
      <c r="AU115" s="49">
        <v>-7594</v>
      </c>
      <c r="AV115" s="49">
        <v>-6587</v>
      </c>
      <c r="AW115" s="106">
        <f t="shared" si="1"/>
        <v>-82725</v>
      </c>
      <c r="AX115"/>
      <c r="AY115"/>
    </row>
    <row r="116" spans="2:51" x14ac:dyDescent="0.25">
      <c r="B116" s="42" t="s">
        <v>190</v>
      </c>
      <c r="C116" s="49">
        <f>EXPORTACIONES!C116-'IMPORTACIONES '!C116</f>
        <v>-351</v>
      </c>
      <c r="D116" s="49">
        <f>EXPORTACIONES!D116-'IMPORTACIONES '!D116</f>
        <v>-863</v>
      </c>
      <c r="E116" s="49">
        <f>EXPORTACIONES!E116-'IMPORTACIONES '!E116</f>
        <v>-1350</v>
      </c>
      <c r="F116" s="49">
        <f>EXPORTACIONES!F116-'IMPORTACIONES '!F116</f>
        <v>-900</v>
      </c>
      <c r="G116" s="49">
        <f>EXPORTACIONES!G116-'IMPORTACIONES '!G116</f>
        <v>-1066</v>
      </c>
      <c r="H116" s="49">
        <f>EXPORTACIONES!H116-'IMPORTACIONES '!H116</f>
        <v>-1536</v>
      </c>
      <c r="I116" s="49">
        <f>EXPORTACIONES!I116-'IMPORTACIONES '!I116</f>
        <v>-630</v>
      </c>
      <c r="J116" s="49">
        <f>EXPORTACIONES!J116-'IMPORTACIONES '!J116</f>
        <v>-854</v>
      </c>
      <c r="K116" s="49">
        <f>EXPORTACIONES!K116-'IMPORTACIONES '!K116</f>
        <v>-632</v>
      </c>
      <c r="L116" s="49">
        <f>EXPORTACIONES!L116-'IMPORTACIONES '!L116</f>
        <v>-1037</v>
      </c>
      <c r="M116" s="49">
        <f>EXPORTACIONES!M116-'IMPORTACIONES '!M116</f>
        <v>-3651</v>
      </c>
      <c r="N116" s="49">
        <f>EXPORTACIONES!N116-'IMPORTACIONES '!N116</f>
        <v>-7262</v>
      </c>
      <c r="O116" s="49">
        <f>EXPORTACIONES!O116-'IMPORTACIONES '!O116</f>
        <v>-2213</v>
      </c>
      <c r="P116" s="49">
        <f>EXPORTACIONES!P116-'IMPORTACIONES '!P116</f>
        <v>-1899</v>
      </c>
      <c r="Q116" s="49">
        <f>EXPORTACIONES!Q116-'IMPORTACIONES '!Q116</f>
        <v>-1119</v>
      </c>
      <c r="R116" s="49">
        <f>EXPORTACIONES!R116-'IMPORTACIONES '!R116</f>
        <v>-2631</v>
      </c>
      <c r="S116" s="49">
        <f>EXPORTACIONES!S116-'IMPORTACIONES '!S116</f>
        <v>-7824</v>
      </c>
      <c r="T116" s="49">
        <f>EXPORTACIONES!T116-'IMPORTACIONES '!T116</f>
        <v>-11048</v>
      </c>
      <c r="U116" s="49">
        <f>EXPORTACIONES!U116-'IMPORTACIONES '!U116</f>
        <v>-7267</v>
      </c>
      <c r="V116" s="49">
        <f>EXPORTACIONES!V116-'IMPORTACIONES '!V116</f>
        <v>-14411</v>
      </c>
      <c r="W116" s="49">
        <f>EXPORTACIONES!W116-'IMPORTACIONES '!W116</f>
        <v>-7594</v>
      </c>
      <c r="X116" s="49">
        <f>EXPORTACIONES!X116-'IMPORTACIONES '!X116</f>
        <v>-6587</v>
      </c>
      <c r="Z116" s="41" t="s">
        <v>167</v>
      </c>
      <c r="AA116" s="50">
        <v>-13</v>
      </c>
      <c r="AB116" s="50">
        <v>-69</v>
      </c>
      <c r="AC116" s="50">
        <v>-33</v>
      </c>
      <c r="AD116" s="50">
        <v>-16</v>
      </c>
      <c r="AE116" s="50">
        <v>-5</v>
      </c>
      <c r="AF116" s="50">
        <v>-19</v>
      </c>
      <c r="AG116" s="50">
        <v>0</v>
      </c>
      <c r="AH116" s="50">
        <v>0</v>
      </c>
      <c r="AI116" s="50">
        <v>0</v>
      </c>
      <c r="AJ116" s="50">
        <v>-2</v>
      </c>
      <c r="AK116" s="50">
        <v>-15</v>
      </c>
      <c r="AL116" s="50">
        <v>-4</v>
      </c>
      <c r="AM116" s="50">
        <v>-13</v>
      </c>
      <c r="AN116" s="50">
        <v>-19</v>
      </c>
      <c r="AO116" s="50">
        <v>0</v>
      </c>
      <c r="AP116" s="50">
        <v>-5</v>
      </c>
      <c r="AQ116" s="50">
        <v>0</v>
      </c>
      <c r="AR116" s="50">
        <v>0</v>
      </c>
      <c r="AS116" s="50">
        <v>-18</v>
      </c>
      <c r="AT116" s="50">
        <v>-47</v>
      </c>
      <c r="AU116" s="50">
        <v>-19</v>
      </c>
      <c r="AV116" s="50">
        <v>-80</v>
      </c>
      <c r="AW116" s="106">
        <f t="shared" si="1"/>
        <v>-377</v>
      </c>
      <c r="AX116"/>
      <c r="AY116"/>
    </row>
    <row r="117" spans="2:51" x14ac:dyDescent="0.25">
      <c r="B117" s="41" t="s">
        <v>167</v>
      </c>
      <c r="C117" s="50">
        <f>EXPORTACIONES!C117-'IMPORTACIONES '!C117</f>
        <v>-13</v>
      </c>
      <c r="D117" s="50">
        <f>EXPORTACIONES!D117-'IMPORTACIONES '!D117</f>
        <v>-69</v>
      </c>
      <c r="E117" s="50">
        <f>EXPORTACIONES!E117-'IMPORTACIONES '!E117</f>
        <v>-33</v>
      </c>
      <c r="F117" s="50">
        <f>EXPORTACIONES!F117-'IMPORTACIONES '!F117</f>
        <v>-16</v>
      </c>
      <c r="G117" s="50">
        <f>EXPORTACIONES!G117-'IMPORTACIONES '!G117</f>
        <v>-5</v>
      </c>
      <c r="H117" s="50">
        <f>EXPORTACIONES!H117-'IMPORTACIONES '!H117</f>
        <v>-19</v>
      </c>
      <c r="I117" s="50">
        <f>EXPORTACIONES!I117-'IMPORTACIONES '!I117</f>
        <v>0</v>
      </c>
      <c r="J117" s="50">
        <f>EXPORTACIONES!J117-'IMPORTACIONES '!J117</f>
        <v>0</v>
      </c>
      <c r="K117" s="50">
        <f>EXPORTACIONES!K117-'IMPORTACIONES '!K117</f>
        <v>0</v>
      </c>
      <c r="L117" s="50">
        <f>EXPORTACIONES!L117-'IMPORTACIONES '!L117</f>
        <v>-2</v>
      </c>
      <c r="M117" s="50">
        <f>EXPORTACIONES!M117-'IMPORTACIONES '!M117</f>
        <v>-15</v>
      </c>
      <c r="N117" s="50">
        <f>EXPORTACIONES!N117-'IMPORTACIONES '!N117</f>
        <v>-4</v>
      </c>
      <c r="O117" s="50">
        <f>EXPORTACIONES!O117-'IMPORTACIONES '!O117</f>
        <v>-13</v>
      </c>
      <c r="P117" s="50">
        <f>EXPORTACIONES!P117-'IMPORTACIONES '!P117</f>
        <v>-19</v>
      </c>
      <c r="Q117" s="50">
        <f>EXPORTACIONES!Q117-'IMPORTACIONES '!Q117</f>
        <v>0</v>
      </c>
      <c r="R117" s="50">
        <f>EXPORTACIONES!R117-'IMPORTACIONES '!R117</f>
        <v>-5</v>
      </c>
      <c r="S117" s="50">
        <f>EXPORTACIONES!S117-'IMPORTACIONES '!S117</f>
        <v>0</v>
      </c>
      <c r="T117" s="50">
        <f>EXPORTACIONES!T117-'IMPORTACIONES '!T117</f>
        <v>0</v>
      </c>
      <c r="U117" s="50">
        <f>EXPORTACIONES!U117-'IMPORTACIONES '!U117</f>
        <v>-18</v>
      </c>
      <c r="V117" s="50">
        <f>EXPORTACIONES!V117-'IMPORTACIONES '!V117</f>
        <v>-47</v>
      </c>
      <c r="W117" s="50">
        <f>EXPORTACIONES!W117-'IMPORTACIONES '!W117</f>
        <v>-19</v>
      </c>
      <c r="X117" s="50">
        <f>EXPORTACIONES!X117-'IMPORTACIONES '!X117</f>
        <v>-80</v>
      </c>
      <c r="Z117" s="42" t="s">
        <v>187</v>
      </c>
      <c r="AA117" s="49">
        <v>-5870</v>
      </c>
      <c r="AB117" s="49">
        <v>-5046</v>
      </c>
      <c r="AC117" s="49">
        <v>-6518</v>
      </c>
      <c r="AD117" s="49">
        <v>-6808</v>
      </c>
      <c r="AE117" s="49">
        <v>-5216</v>
      </c>
      <c r="AF117" s="49">
        <v>-5518</v>
      </c>
      <c r="AG117" s="49">
        <v>-6104</v>
      </c>
      <c r="AH117" s="49">
        <v>-5888</v>
      </c>
      <c r="AI117" s="49">
        <v>-5011</v>
      </c>
      <c r="AJ117" s="49">
        <v>-5836</v>
      </c>
      <c r="AK117" s="49">
        <v>-7046</v>
      </c>
      <c r="AL117" s="49">
        <v>-6814</v>
      </c>
      <c r="AM117" s="49">
        <v>-7513</v>
      </c>
      <c r="AN117" s="49">
        <v>-10022</v>
      </c>
      <c r="AO117" s="49">
        <v>-9334</v>
      </c>
      <c r="AP117" s="49">
        <v>-10588</v>
      </c>
      <c r="AQ117" s="49">
        <v>-15818</v>
      </c>
      <c r="AR117" s="49">
        <v>-16277</v>
      </c>
      <c r="AS117" s="49">
        <v>-14390</v>
      </c>
      <c r="AT117" s="49">
        <v>-14642</v>
      </c>
      <c r="AU117" s="49">
        <v>-14342</v>
      </c>
      <c r="AV117" s="49">
        <v>-14265</v>
      </c>
      <c r="AW117" s="106">
        <f t="shared" si="1"/>
        <v>-198866</v>
      </c>
      <c r="AX117"/>
      <c r="AY117"/>
    </row>
    <row r="118" spans="2:51" x14ac:dyDescent="0.25">
      <c r="B118" s="42" t="s">
        <v>187</v>
      </c>
      <c r="C118" s="49">
        <f>EXPORTACIONES!C118-'IMPORTACIONES '!C118</f>
        <v>-5870</v>
      </c>
      <c r="D118" s="49">
        <f>EXPORTACIONES!D118-'IMPORTACIONES '!D118</f>
        <v>-5046</v>
      </c>
      <c r="E118" s="49">
        <f>EXPORTACIONES!E118-'IMPORTACIONES '!E118</f>
        <v>-6518</v>
      </c>
      <c r="F118" s="49">
        <f>EXPORTACIONES!F118-'IMPORTACIONES '!F118</f>
        <v>-6808</v>
      </c>
      <c r="G118" s="49">
        <f>EXPORTACIONES!G118-'IMPORTACIONES '!G118</f>
        <v>-5216</v>
      </c>
      <c r="H118" s="49">
        <f>EXPORTACIONES!H118-'IMPORTACIONES '!H118</f>
        <v>-5518</v>
      </c>
      <c r="I118" s="49">
        <f>EXPORTACIONES!I118-'IMPORTACIONES '!I118</f>
        <v>-6104</v>
      </c>
      <c r="J118" s="49">
        <f>EXPORTACIONES!J118-'IMPORTACIONES '!J118</f>
        <v>-5888</v>
      </c>
      <c r="K118" s="49">
        <f>EXPORTACIONES!K118-'IMPORTACIONES '!K118</f>
        <v>-5011</v>
      </c>
      <c r="L118" s="49">
        <f>EXPORTACIONES!L118-'IMPORTACIONES '!L118</f>
        <v>-5836</v>
      </c>
      <c r="M118" s="49">
        <f>EXPORTACIONES!M118-'IMPORTACIONES '!M118</f>
        <v>-7046</v>
      </c>
      <c r="N118" s="49">
        <f>EXPORTACIONES!N118-'IMPORTACIONES '!N118</f>
        <v>-6814</v>
      </c>
      <c r="O118" s="49">
        <f>EXPORTACIONES!O118-'IMPORTACIONES '!O118</f>
        <v>-7513</v>
      </c>
      <c r="P118" s="49">
        <f>EXPORTACIONES!P118-'IMPORTACIONES '!P118</f>
        <v>-10022</v>
      </c>
      <c r="Q118" s="49">
        <f>EXPORTACIONES!Q118-'IMPORTACIONES '!Q118</f>
        <v>-9334</v>
      </c>
      <c r="R118" s="49">
        <f>EXPORTACIONES!R118-'IMPORTACIONES '!R118</f>
        <v>-10588</v>
      </c>
      <c r="S118" s="49">
        <f>EXPORTACIONES!S118-'IMPORTACIONES '!S118</f>
        <v>-15818</v>
      </c>
      <c r="T118" s="49">
        <f>EXPORTACIONES!T118-'IMPORTACIONES '!T118</f>
        <v>-16277</v>
      </c>
      <c r="U118" s="49">
        <f>EXPORTACIONES!U118-'IMPORTACIONES '!U118</f>
        <v>-14390</v>
      </c>
      <c r="V118" s="49">
        <f>EXPORTACIONES!V118-'IMPORTACIONES '!V118</f>
        <v>-14642</v>
      </c>
      <c r="W118" s="49">
        <f>EXPORTACIONES!W118-'IMPORTACIONES '!W118</f>
        <v>-14342</v>
      </c>
      <c r="X118" s="49">
        <f>EXPORTACIONES!X118-'IMPORTACIONES '!X118</f>
        <v>-14265</v>
      </c>
      <c r="Z118" s="41" t="s">
        <v>18</v>
      </c>
      <c r="AA118" s="50">
        <v>-23</v>
      </c>
      <c r="AB118" s="50">
        <v>0</v>
      </c>
      <c r="AC118" s="50">
        <v>-12</v>
      </c>
      <c r="AD118" s="50">
        <v>-6</v>
      </c>
      <c r="AE118" s="50">
        <v>-8</v>
      </c>
      <c r="AF118" s="50">
        <v>-12</v>
      </c>
      <c r="AG118" s="50">
        <v>191</v>
      </c>
      <c r="AH118" s="50">
        <v>-35</v>
      </c>
      <c r="AI118" s="50">
        <v>-18</v>
      </c>
      <c r="AJ118" s="50">
        <v>-39</v>
      </c>
      <c r="AK118" s="50">
        <v>-58</v>
      </c>
      <c r="AL118" s="50">
        <v>-9</v>
      </c>
      <c r="AM118" s="50">
        <v>0</v>
      </c>
      <c r="AN118" s="50">
        <v>2</v>
      </c>
      <c r="AO118" s="50">
        <v>17</v>
      </c>
      <c r="AP118" s="50">
        <v>326</v>
      </c>
      <c r="AQ118" s="50">
        <v>103</v>
      </c>
      <c r="AR118" s="50">
        <v>132</v>
      </c>
      <c r="AS118" s="50">
        <v>130</v>
      </c>
      <c r="AT118" s="50">
        <v>16</v>
      </c>
      <c r="AU118" s="50">
        <v>21</v>
      </c>
      <c r="AV118" s="50">
        <v>-26</v>
      </c>
      <c r="AW118" s="106">
        <f t="shared" si="1"/>
        <v>692</v>
      </c>
      <c r="AX118"/>
      <c r="AY118"/>
    </row>
    <row r="119" spans="2:51" x14ac:dyDescent="0.25">
      <c r="B119" s="41" t="s">
        <v>18</v>
      </c>
      <c r="C119" s="50">
        <f>EXPORTACIONES!C119-'IMPORTACIONES '!C119</f>
        <v>-23</v>
      </c>
      <c r="D119" s="50">
        <f>EXPORTACIONES!D119-'IMPORTACIONES '!D119</f>
        <v>0</v>
      </c>
      <c r="E119" s="50">
        <f>EXPORTACIONES!E119-'IMPORTACIONES '!E119</f>
        <v>-12</v>
      </c>
      <c r="F119" s="50">
        <f>EXPORTACIONES!F119-'IMPORTACIONES '!F119</f>
        <v>-6</v>
      </c>
      <c r="G119" s="50">
        <f>EXPORTACIONES!G119-'IMPORTACIONES '!G119</f>
        <v>-8</v>
      </c>
      <c r="H119" s="50">
        <f>EXPORTACIONES!H119-'IMPORTACIONES '!H119</f>
        <v>-12</v>
      </c>
      <c r="I119" s="50">
        <f>EXPORTACIONES!I119-'IMPORTACIONES '!I119</f>
        <v>191</v>
      </c>
      <c r="J119" s="50">
        <f>EXPORTACIONES!J119-'IMPORTACIONES '!J119</f>
        <v>-35</v>
      </c>
      <c r="K119" s="50">
        <f>EXPORTACIONES!K119-'IMPORTACIONES '!K119</f>
        <v>-18</v>
      </c>
      <c r="L119" s="50">
        <f>EXPORTACIONES!L119-'IMPORTACIONES '!L119</f>
        <v>-39</v>
      </c>
      <c r="M119" s="50">
        <f>EXPORTACIONES!M119-'IMPORTACIONES '!M119</f>
        <v>-58</v>
      </c>
      <c r="N119" s="50">
        <f>EXPORTACIONES!N119-'IMPORTACIONES '!N119</f>
        <v>-9</v>
      </c>
      <c r="O119" s="50">
        <f>EXPORTACIONES!O119-'IMPORTACIONES '!O119</f>
        <v>0</v>
      </c>
      <c r="P119" s="50">
        <f>EXPORTACIONES!P119-'IMPORTACIONES '!P119</f>
        <v>2</v>
      </c>
      <c r="Q119" s="50">
        <f>EXPORTACIONES!Q119-'IMPORTACIONES '!Q119</f>
        <v>17</v>
      </c>
      <c r="R119" s="50">
        <f>EXPORTACIONES!R119-'IMPORTACIONES '!R119</f>
        <v>326</v>
      </c>
      <c r="S119" s="50">
        <f>EXPORTACIONES!S119-'IMPORTACIONES '!S119</f>
        <v>103</v>
      </c>
      <c r="T119" s="50">
        <f>EXPORTACIONES!T119-'IMPORTACIONES '!T119</f>
        <v>132</v>
      </c>
      <c r="U119" s="50">
        <f>EXPORTACIONES!U119-'IMPORTACIONES '!U119</f>
        <v>130</v>
      </c>
      <c r="V119" s="50">
        <f>EXPORTACIONES!V119-'IMPORTACIONES '!V119</f>
        <v>16</v>
      </c>
      <c r="W119" s="50">
        <f>EXPORTACIONES!W119-'IMPORTACIONES '!W119</f>
        <v>21</v>
      </c>
      <c r="X119" s="50">
        <f>EXPORTACIONES!X119-'IMPORTACIONES '!X119</f>
        <v>-26</v>
      </c>
      <c r="Z119" s="42" t="s">
        <v>48</v>
      </c>
      <c r="AA119" s="49">
        <v>286</v>
      </c>
      <c r="AB119" s="49">
        <v>2229</v>
      </c>
      <c r="AC119" s="49">
        <v>2823</v>
      </c>
      <c r="AD119" s="49">
        <v>2018</v>
      </c>
      <c r="AE119" s="49">
        <v>925</v>
      </c>
      <c r="AF119" s="49">
        <v>-17</v>
      </c>
      <c r="AG119" s="49">
        <v>-1224</v>
      </c>
      <c r="AH119" s="49">
        <v>-1480</v>
      </c>
      <c r="AI119" s="49">
        <v>232</v>
      </c>
      <c r="AJ119" s="49">
        <v>176</v>
      </c>
      <c r="AK119" s="49">
        <v>-1520</v>
      </c>
      <c r="AL119" s="49">
        <v>-2608</v>
      </c>
      <c r="AM119" s="49">
        <v>-2710</v>
      </c>
      <c r="AN119" s="49">
        <v>-2957</v>
      </c>
      <c r="AO119" s="49">
        <v>-3239</v>
      </c>
      <c r="AP119" s="49">
        <v>-5249</v>
      </c>
      <c r="AQ119" s="49">
        <v>-4076</v>
      </c>
      <c r="AR119" s="49">
        <v>-4092</v>
      </c>
      <c r="AS119" s="49">
        <v>-3526</v>
      </c>
      <c r="AT119" s="49">
        <v>-5101</v>
      </c>
      <c r="AU119" s="49">
        <v>-3749</v>
      </c>
      <c r="AV119" s="49">
        <v>-5125</v>
      </c>
      <c r="AW119" s="106">
        <f t="shared" si="1"/>
        <v>-37984</v>
      </c>
      <c r="AX119"/>
      <c r="AY119"/>
    </row>
    <row r="120" spans="2:51" x14ac:dyDescent="0.25">
      <c r="B120" s="42" t="s">
        <v>48</v>
      </c>
      <c r="C120" s="49">
        <f>EXPORTACIONES!C120-'IMPORTACIONES '!C120</f>
        <v>286</v>
      </c>
      <c r="D120" s="49">
        <f>EXPORTACIONES!D120-'IMPORTACIONES '!D120</f>
        <v>2229</v>
      </c>
      <c r="E120" s="49">
        <f>EXPORTACIONES!E120-'IMPORTACIONES '!E120</f>
        <v>2823</v>
      </c>
      <c r="F120" s="49">
        <f>EXPORTACIONES!F120-'IMPORTACIONES '!F120</f>
        <v>2018</v>
      </c>
      <c r="G120" s="49">
        <f>EXPORTACIONES!G120-'IMPORTACIONES '!G120</f>
        <v>925</v>
      </c>
      <c r="H120" s="49">
        <f>EXPORTACIONES!H120-'IMPORTACIONES '!H120</f>
        <v>-17</v>
      </c>
      <c r="I120" s="49">
        <f>EXPORTACIONES!I120-'IMPORTACIONES '!I120</f>
        <v>-1224</v>
      </c>
      <c r="J120" s="49">
        <f>EXPORTACIONES!J120-'IMPORTACIONES '!J120</f>
        <v>-1480</v>
      </c>
      <c r="K120" s="49">
        <f>EXPORTACIONES!K120-'IMPORTACIONES '!K120</f>
        <v>232</v>
      </c>
      <c r="L120" s="49">
        <f>EXPORTACIONES!L120-'IMPORTACIONES '!L120</f>
        <v>176</v>
      </c>
      <c r="M120" s="49">
        <f>EXPORTACIONES!M120-'IMPORTACIONES '!M120</f>
        <v>-1520</v>
      </c>
      <c r="N120" s="49">
        <f>EXPORTACIONES!N120-'IMPORTACIONES '!N120</f>
        <v>-2608</v>
      </c>
      <c r="O120" s="49">
        <f>EXPORTACIONES!O120-'IMPORTACIONES '!O120</f>
        <v>-2710</v>
      </c>
      <c r="P120" s="49">
        <f>EXPORTACIONES!P120-'IMPORTACIONES '!P120</f>
        <v>-2957</v>
      </c>
      <c r="Q120" s="49">
        <f>EXPORTACIONES!Q120-'IMPORTACIONES '!Q120</f>
        <v>-3239</v>
      </c>
      <c r="R120" s="49">
        <f>EXPORTACIONES!R120-'IMPORTACIONES '!R120</f>
        <v>-5249</v>
      </c>
      <c r="S120" s="49">
        <f>EXPORTACIONES!S120-'IMPORTACIONES '!S120</f>
        <v>-4076</v>
      </c>
      <c r="T120" s="49">
        <f>EXPORTACIONES!T120-'IMPORTACIONES '!T120</f>
        <v>-4092</v>
      </c>
      <c r="U120" s="49">
        <f>EXPORTACIONES!U120-'IMPORTACIONES '!U120</f>
        <v>-3526</v>
      </c>
      <c r="V120" s="49">
        <f>EXPORTACIONES!V120-'IMPORTACIONES '!V120</f>
        <v>-5101</v>
      </c>
      <c r="W120" s="49">
        <f>EXPORTACIONES!W120-'IMPORTACIONES '!W120</f>
        <v>-3749</v>
      </c>
      <c r="X120" s="49">
        <f>EXPORTACIONES!X120-'IMPORTACIONES '!X120</f>
        <v>-5125</v>
      </c>
      <c r="Z120" s="41" t="s">
        <v>121</v>
      </c>
      <c r="AA120" s="50">
        <v>-47</v>
      </c>
      <c r="AB120" s="50">
        <v>-29</v>
      </c>
      <c r="AC120" s="50">
        <v>-34</v>
      </c>
      <c r="AD120" s="50">
        <v>-7</v>
      </c>
      <c r="AE120" s="50">
        <v>-5</v>
      </c>
      <c r="AF120" s="50">
        <v>-10</v>
      </c>
      <c r="AG120" s="50">
        <v>-8</v>
      </c>
      <c r="AH120" s="50">
        <v>-6</v>
      </c>
      <c r="AI120" s="50">
        <v>-11</v>
      </c>
      <c r="AJ120" s="50">
        <v>-11</v>
      </c>
      <c r="AK120" s="50">
        <v>-6</v>
      </c>
      <c r="AL120" s="50">
        <v>-9</v>
      </c>
      <c r="AM120" s="50">
        <v>-7</v>
      </c>
      <c r="AN120" s="50">
        <v>-63</v>
      </c>
      <c r="AO120" s="50">
        <v>-28</v>
      </c>
      <c r="AP120" s="50">
        <v>-93</v>
      </c>
      <c r="AQ120" s="50">
        <v>-12</v>
      </c>
      <c r="AR120" s="50">
        <v>-8</v>
      </c>
      <c r="AS120" s="50">
        <v>-22</v>
      </c>
      <c r="AT120" s="50">
        <v>-216</v>
      </c>
      <c r="AU120" s="50">
        <v>-10</v>
      </c>
      <c r="AV120" s="50">
        <v>-7</v>
      </c>
      <c r="AW120" s="106">
        <f t="shared" si="1"/>
        <v>-649</v>
      </c>
      <c r="AX120"/>
      <c r="AY120"/>
    </row>
    <row r="121" spans="2:51" x14ac:dyDescent="0.25">
      <c r="B121" s="41" t="s">
        <v>121</v>
      </c>
      <c r="C121" s="50">
        <f>EXPORTACIONES!C121-'IMPORTACIONES '!C121</f>
        <v>-47</v>
      </c>
      <c r="D121" s="50">
        <f>EXPORTACIONES!D121-'IMPORTACIONES '!D121</f>
        <v>-29</v>
      </c>
      <c r="E121" s="50">
        <f>EXPORTACIONES!E121-'IMPORTACIONES '!E121</f>
        <v>-34</v>
      </c>
      <c r="F121" s="50">
        <f>EXPORTACIONES!F121-'IMPORTACIONES '!F121</f>
        <v>-7</v>
      </c>
      <c r="G121" s="50">
        <f>EXPORTACIONES!G121-'IMPORTACIONES '!G121</f>
        <v>-5</v>
      </c>
      <c r="H121" s="50">
        <f>EXPORTACIONES!H121-'IMPORTACIONES '!H121</f>
        <v>-10</v>
      </c>
      <c r="I121" s="50">
        <f>EXPORTACIONES!I121-'IMPORTACIONES '!I121</f>
        <v>-8</v>
      </c>
      <c r="J121" s="50">
        <f>EXPORTACIONES!J121-'IMPORTACIONES '!J121</f>
        <v>-6</v>
      </c>
      <c r="K121" s="50">
        <f>EXPORTACIONES!K121-'IMPORTACIONES '!K121</f>
        <v>-11</v>
      </c>
      <c r="L121" s="50">
        <f>EXPORTACIONES!L121-'IMPORTACIONES '!L121</f>
        <v>-11</v>
      </c>
      <c r="M121" s="50">
        <f>EXPORTACIONES!M121-'IMPORTACIONES '!M121</f>
        <v>-6</v>
      </c>
      <c r="N121" s="50">
        <f>EXPORTACIONES!N121-'IMPORTACIONES '!N121</f>
        <v>-9</v>
      </c>
      <c r="O121" s="50">
        <f>EXPORTACIONES!O121-'IMPORTACIONES '!O121</f>
        <v>-7</v>
      </c>
      <c r="P121" s="50">
        <f>EXPORTACIONES!P121-'IMPORTACIONES '!P121</f>
        <v>-63</v>
      </c>
      <c r="Q121" s="50">
        <f>EXPORTACIONES!Q121-'IMPORTACIONES '!Q121</f>
        <v>-28</v>
      </c>
      <c r="R121" s="50">
        <f>EXPORTACIONES!R121-'IMPORTACIONES '!R121</f>
        <v>-93</v>
      </c>
      <c r="S121" s="50">
        <f>EXPORTACIONES!S121-'IMPORTACIONES '!S121</f>
        <v>-12</v>
      </c>
      <c r="T121" s="50">
        <f>EXPORTACIONES!T121-'IMPORTACIONES '!T121</f>
        <v>-8</v>
      </c>
      <c r="U121" s="50">
        <f>EXPORTACIONES!U121-'IMPORTACIONES '!U121</f>
        <v>-22</v>
      </c>
      <c r="V121" s="50">
        <f>EXPORTACIONES!V121-'IMPORTACIONES '!V121</f>
        <v>-216</v>
      </c>
      <c r="W121" s="50">
        <f>EXPORTACIONES!W121-'IMPORTACIONES '!W121</f>
        <v>-10</v>
      </c>
      <c r="X121" s="50">
        <f>EXPORTACIONES!X121-'IMPORTACIONES '!X121</f>
        <v>-7</v>
      </c>
      <c r="Z121" s="40" t="s">
        <v>193</v>
      </c>
      <c r="AA121" s="49">
        <v>-683</v>
      </c>
      <c r="AB121" s="49">
        <v>-1511</v>
      </c>
      <c r="AC121" s="49">
        <v>-484</v>
      </c>
      <c r="AD121" s="49">
        <v>-80</v>
      </c>
      <c r="AE121" s="49">
        <v>-252</v>
      </c>
      <c r="AF121" s="49">
        <v>-108</v>
      </c>
      <c r="AG121" s="49">
        <v>-61</v>
      </c>
      <c r="AH121" s="49">
        <v>-110</v>
      </c>
      <c r="AI121" s="49">
        <v>-70</v>
      </c>
      <c r="AJ121" s="49">
        <v>-486</v>
      </c>
      <c r="AK121" s="49">
        <v>-224</v>
      </c>
      <c r="AL121" s="49">
        <v>-748</v>
      </c>
      <c r="AM121" s="49">
        <v>-1798</v>
      </c>
      <c r="AN121" s="49">
        <v>-1876</v>
      </c>
      <c r="AO121" s="49">
        <v>-2722</v>
      </c>
      <c r="AP121" s="49">
        <v>-2814</v>
      </c>
      <c r="AQ121" s="49">
        <v>-2817</v>
      </c>
      <c r="AR121" s="49">
        <v>-7047</v>
      </c>
      <c r="AS121" s="49">
        <v>-10724</v>
      </c>
      <c r="AT121" s="49">
        <v>-13254</v>
      </c>
      <c r="AU121" s="49">
        <v>-7793</v>
      </c>
      <c r="AV121" s="49">
        <v>-6431</v>
      </c>
      <c r="AW121" s="106">
        <f t="shared" si="1"/>
        <v>-62093</v>
      </c>
      <c r="AX121"/>
      <c r="AY121"/>
    </row>
    <row r="122" spans="2:51" x14ac:dyDescent="0.25">
      <c r="B122" s="40" t="s">
        <v>193</v>
      </c>
      <c r="C122" s="49">
        <f>EXPORTACIONES!C122-'IMPORTACIONES '!C122</f>
        <v>-683</v>
      </c>
      <c r="D122" s="49">
        <f>EXPORTACIONES!D122-'IMPORTACIONES '!D122</f>
        <v>-1511</v>
      </c>
      <c r="E122" s="49">
        <f>EXPORTACIONES!E122-'IMPORTACIONES '!E122</f>
        <v>-484</v>
      </c>
      <c r="F122" s="49">
        <f>EXPORTACIONES!F122-'IMPORTACIONES '!F122</f>
        <v>-80</v>
      </c>
      <c r="G122" s="49">
        <f>EXPORTACIONES!G122-'IMPORTACIONES '!G122</f>
        <v>-252</v>
      </c>
      <c r="H122" s="49">
        <f>EXPORTACIONES!H122-'IMPORTACIONES '!H122</f>
        <v>-108</v>
      </c>
      <c r="I122" s="49">
        <f>EXPORTACIONES!I122-'IMPORTACIONES '!I122</f>
        <v>-61</v>
      </c>
      <c r="J122" s="49">
        <f>EXPORTACIONES!J122-'IMPORTACIONES '!J122</f>
        <v>-110</v>
      </c>
      <c r="K122" s="49">
        <f>EXPORTACIONES!K122-'IMPORTACIONES '!K122</f>
        <v>-70</v>
      </c>
      <c r="L122" s="49">
        <f>EXPORTACIONES!L122-'IMPORTACIONES '!L122</f>
        <v>-486</v>
      </c>
      <c r="M122" s="49">
        <f>EXPORTACIONES!M122-'IMPORTACIONES '!M122</f>
        <v>-224</v>
      </c>
      <c r="N122" s="49">
        <f>EXPORTACIONES!N122-'IMPORTACIONES '!N122</f>
        <v>-748</v>
      </c>
      <c r="O122" s="49">
        <f>EXPORTACIONES!O122-'IMPORTACIONES '!O122</f>
        <v>-1798</v>
      </c>
      <c r="P122" s="49">
        <f>EXPORTACIONES!P122-'IMPORTACIONES '!P122</f>
        <v>-1876</v>
      </c>
      <c r="Q122" s="49">
        <f>EXPORTACIONES!Q122-'IMPORTACIONES '!Q122</f>
        <v>-2722</v>
      </c>
      <c r="R122" s="49">
        <f>EXPORTACIONES!R122-'IMPORTACIONES '!R122</f>
        <v>-2814</v>
      </c>
      <c r="S122" s="49">
        <f>EXPORTACIONES!S122-'IMPORTACIONES '!S122</f>
        <v>-2817</v>
      </c>
      <c r="T122" s="49">
        <f>EXPORTACIONES!T122-'IMPORTACIONES '!T122</f>
        <v>-7047</v>
      </c>
      <c r="U122" s="49">
        <f>EXPORTACIONES!U122-'IMPORTACIONES '!U122</f>
        <v>-10724</v>
      </c>
      <c r="V122" s="49">
        <f>EXPORTACIONES!V122-'IMPORTACIONES '!V122</f>
        <v>-13254</v>
      </c>
      <c r="W122" s="49">
        <f>EXPORTACIONES!W122-'IMPORTACIONES '!W122</f>
        <v>-7793</v>
      </c>
      <c r="X122" s="49">
        <f>EXPORTACIONES!X122-'IMPORTACIONES '!X122</f>
        <v>-6431</v>
      </c>
      <c r="Z122" s="41" t="s">
        <v>14</v>
      </c>
      <c r="AA122" s="50">
        <v>-97</v>
      </c>
      <c r="AB122" s="50">
        <v>-11</v>
      </c>
      <c r="AC122" s="50">
        <v>-23</v>
      </c>
      <c r="AD122" s="50">
        <v>-40</v>
      </c>
      <c r="AE122" s="50">
        <v>-15</v>
      </c>
      <c r="AF122" s="50">
        <v>-8</v>
      </c>
      <c r="AG122" s="50">
        <v>77</v>
      </c>
      <c r="AH122" s="50">
        <v>-18</v>
      </c>
      <c r="AI122" s="50">
        <v>-42</v>
      </c>
      <c r="AJ122" s="50">
        <v>14</v>
      </c>
      <c r="AK122" s="50">
        <v>-59</v>
      </c>
      <c r="AL122" s="50">
        <v>-199</v>
      </c>
      <c r="AM122" s="50">
        <v>150</v>
      </c>
      <c r="AN122" s="50">
        <v>-205</v>
      </c>
      <c r="AO122" s="50">
        <v>115</v>
      </c>
      <c r="AP122" s="50">
        <v>702</v>
      </c>
      <c r="AQ122" s="50">
        <v>377</v>
      </c>
      <c r="AR122" s="50">
        <v>-311</v>
      </c>
      <c r="AS122" s="50">
        <v>-43</v>
      </c>
      <c r="AT122" s="50">
        <v>-154</v>
      </c>
      <c r="AU122" s="50">
        <v>-243</v>
      </c>
      <c r="AV122" s="50">
        <v>-191</v>
      </c>
      <c r="AW122" s="106">
        <f t="shared" si="1"/>
        <v>-224</v>
      </c>
      <c r="AX122"/>
      <c r="AY122"/>
    </row>
    <row r="123" spans="2:51" x14ac:dyDescent="0.25">
      <c r="B123" s="41" t="s">
        <v>14</v>
      </c>
      <c r="C123" s="50">
        <f>EXPORTACIONES!C123-'IMPORTACIONES '!C123</f>
        <v>-97</v>
      </c>
      <c r="D123" s="50">
        <f>EXPORTACIONES!D123-'IMPORTACIONES '!D123</f>
        <v>-11</v>
      </c>
      <c r="E123" s="50">
        <f>EXPORTACIONES!E123-'IMPORTACIONES '!E123</f>
        <v>-23</v>
      </c>
      <c r="F123" s="50">
        <f>EXPORTACIONES!F123-'IMPORTACIONES '!F123</f>
        <v>-40</v>
      </c>
      <c r="G123" s="50">
        <f>EXPORTACIONES!G123-'IMPORTACIONES '!G123</f>
        <v>-15</v>
      </c>
      <c r="H123" s="50">
        <f>EXPORTACIONES!H123-'IMPORTACIONES '!H123</f>
        <v>-8</v>
      </c>
      <c r="I123" s="50">
        <f>EXPORTACIONES!I123-'IMPORTACIONES '!I123</f>
        <v>77</v>
      </c>
      <c r="J123" s="50">
        <f>EXPORTACIONES!J123-'IMPORTACIONES '!J123</f>
        <v>-18</v>
      </c>
      <c r="K123" s="50">
        <f>EXPORTACIONES!K123-'IMPORTACIONES '!K123</f>
        <v>-42</v>
      </c>
      <c r="L123" s="50">
        <f>EXPORTACIONES!L123-'IMPORTACIONES '!L123</f>
        <v>14</v>
      </c>
      <c r="M123" s="50">
        <f>EXPORTACIONES!M123-'IMPORTACIONES '!M123</f>
        <v>-59</v>
      </c>
      <c r="N123" s="50">
        <f>EXPORTACIONES!N123-'IMPORTACIONES '!N123</f>
        <v>-199</v>
      </c>
      <c r="O123" s="50">
        <f>EXPORTACIONES!O123-'IMPORTACIONES '!O123</f>
        <v>150</v>
      </c>
      <c r="P123" s="50">
        <f>EXPORTACIONES!P123-'IMPORTACIONES '!P123</f>
        <v>-205</v>
      </c>
      <c r="Q123" s="50">
        <f>EXPORTACIONES!Q123-'IMPORTACIONES '!Q123</f>
        <v>115</v>
      </c>
      <c r="R123" s="50">
        <f>EXPORTACIONES!R123-'IMPORTACIONES '!R123</f>
        <v>702</v>
      </c>
      <c r="S123" s="50">
        <f>EXPORTACIONES!S123-'IMPORTACIONES '!S123</f>
        <v>377</v>
      </c>
      <c r="T123" s="50">
        <f>EXPORTACIONES!T123-'IMPORTACIONES '!T123</f>
        <v>-311</v>
      </c>
      <c r="U123" s="50">
        <f>EXPORTACIONES!U123-'IMPORTACIONES '!U123</f>
        <v>-43</v>
      </c>
      <c r="V123" s="50">
        <f>EXPORTACIONES!V123-'IMPORTACIONES '!V123</f>
        <v>-154</v>
      </c>
      <c r="W123" s="50">
        <f>EXPORTACIONES!W123-'IMPORTACIONES '!W123</f>
        <v>-243</v>
      </c>
      <c r="X123" s="50">
        <f>EXPORTACIONES!X123-'IMPORTACIONES '!X123</f>
        <v>-191</v>
      </c>
      <c r="Z123" s="42" t="s">
        <v>13</v>
      </c>
      <c r="AA123" s="49">
        <v>-70</v>
      </c>
      <c r="AB123" s="49">
        <v>-92</v>
      </c>
      <c r="AC123" s="49">
        <v>-210</v>
      </c>
      <c r="AD123" s="49">
        <v>-12</v>
      </c>
      <c r="AE123" s="49">
        <v>1515</v>
      </c>
      <c r="AF123" s="49">
        <v>-211</v>
      </c>
      <c r="AG123" s="49">
        <v>-47</v>
      </c>
      <c r="AH123" s="49">
        <v>131</v>
      </c>
      <c r="AI123" s="49">
        <v>-79</v>
      </c>
      <c r="AJ123" s="49">
        <v>-150</v>
      </c>
      <c r="AK123" s="49">
        <v>-80</v>
      </c>
      <c r="AL123" s="49">
        <v>-22</v>
      </c>
      <c r="AM123" s="49">
        <v>653</v>
      </c>
      <c r="AN123" s="49">
        <v>421</v>
      </c>
      <c r="AO123" s="49">
        <v>1770</v>
      </c>
      <c r="AP123" s="49">
        <v>162</v>
      </c>
      <c r="AQ123" s="49">
        <v>1841</v>
      </c>
      <c r="AR123" s="49">
        <v>3613</v>
      </c>
      <c r="AS123" s="49">
        <v>6097</v>
      </c>
      <c r="AT123" s="49">
        <v>5617</v>
      </c>
      <c r="AU123" s="49">
        <v>8349</v>
      </c>
      <c r="AV123" s="49">
        <v>9731</v>
      </c>
      <c r="AW123" s="106">
        <f t="shared" si="1"/>
        <v>38927</v>
      </c>
      <c r="AX123"/>
      <c r="AY123"/>
    </row>
    <row r="124" spans="2:51" x14ac:dyDescent="0.25">
      <c r="B124" s="42" t="s">
        <v>13</v>
      </c>
      <c r="C124" s="49">
        <f>EXPORTACIONES!C124-'IMPORTACIONES '!C124</f>
        <v>-70</v>
      </c>
      <c r="D124" s="49">
        <f>EXPORTACIONES!D124-'IMPORTACIONES '!D124</f>
        <v>-92</v>
      </c>
      <c r="E124" s="49">
        <f>EXPORTACIONES!E124-'IMPORTACIONES '!E124</f>
        <v>-210</v>
      </c>
      <c r="F124" s="49">
        <f>EXPORTACIONES!F124-'IMPORTACIONES '!F124</f>
        <v>-12</v>
      </c>
      <c r="G124" s="49">
        <f>EXPORTACIONES!G124-'IMPORTACIONES '!G124</f>
        <v>1515</v>
      </c>
      <c r="H124" s="49">
        <f>EXPORTACIONES!H124-'IMPORTACIONES '!H124</f>
        <v>-211</v>
      </c>
      <c r="I124" s="49">
        <f>EXPORTACIONES!I124-'IMPORTACIONES '!I124</f>
        <v>-47</v>
      </c>
      <c r="J124" s="49">
        <f>EXPORTACIONES!J124-'IMPORTACIONES '!J124</f>
        <v>131</v>
      </c>
      <c r="K124" s="49">
        <f>EXPORTACIONES!K124-'IMPORTACIONES '!K124</f>
        <v>-79</v>
      </c>
      <c r="L124" s="49">
        <f>EXPORTACIONES!L124-'IMPORTACIONES '!L124</f>
        <v>-150</v>
      </c>
      <c r="M124" s="49">
        <f>EXPORTACIONES!M124-'IMPORTACIONES '!M124</f>
        <v>-80</v>
      </c>
      <c r="N124" s="49">
        <f>EXPORTACIONES!N124-'IMPORTACIONES '!N124</f>
        <v>-22</v>
      </c>
      <c r="O124" s="49">
        <f>EXPORTACIONES!O124-'IMPORTACIONES '!O124</f>
        <v>653</v>
      </c>
      <c r="P124" s="49">
        <f>EXPORTACIONES!P124-'IMPORTACIONES '!P124</f>
        <v>421</v>
      </c>
      <c r="Q124" s="49">
        <f>EXPORTACIONES!Q124-'IMPORTACIONES '!Q124</f>
        <v>1770</v>
      </c>
      <c r="R124" s="49">
        <f>EXPORTACIONES!R124-'IMPORTACIONES '!R124</f>
        <v>162</v>
      </c>
      <c r="S124" s="49">
        <f>EXPORTACIONES!S124-'IMPORTACIONES '!S124</f>
        <v>1841</v>
      </c>
      <c r="T124" s="49">
        <f>EXPORTACIONES!T124-'IMPORTACIONES '!T124</f>
        <v>3613</v>
      </c>
      <c r="U124" s="49">
        <f>EXPORTACIONES!U124-'IMPORTACIONES '!U124</f>
        <v>6097</v>
      </c>
      <c r="V124" s="49">
        <f>EXPORTACIONES!V124-'IMPORTACIONES '!V124</f>
        <v>5617</v>
      </c>
      <c r="W124" s="49">
        <f>EXPORTACIONES!W124-'IMPORTACIONES '!W124</f>
        <v>8349</v>
      </c>
      <c r="X124" s="49">
        <f>EXPORTACIONES!X124-'IMPORTACIONES '!X124</f>
        <v>9731</v>
      </c>
      <c r="Z124" s="41" t="s">
        <v>28</v>
      </c>
      <c r="AA124" s="50">
        <v>-1300</v>
      </c>
      <c r="AB124" s="50">
        <v>-2086</v>
      </c>
      <c r="AC124" s="50">
        <v>-1080</v>
      </c>
      <c r="AD124" s="50">
        <v>-1870</v>
      </c>
      <c r="AE124" s="50">
        <v>-705</v>
      </c>
      <c r="AF124" s="50">
        <v>-743</v>
      </c>
      <c r="AG124" s="50">
        <v>-399</v>
      </c>
      <c r="AH124" s="50">
        <v>-343</v>
      </c>
      <c r="AI124" s="50">
        <v>-1931</v>
      </c>
      <c r="AJ124" s="50">
        <v>-2542</v>
      </c>
      <c r="AK124" s="50">
        <v>-3912</v>
      </c>
      <c r="AL124" s="50">
        <v>-744</v>
      </c>
      <c r="AM124" s="50">
        <v>-4857</v>
      </c>
      <c r="AN124" s="50">
        <v>-3351</v>
      </c>
      <c r="AO124" s="50">
        <v>-1446</v>
      </c>
      <c r="AP124" s="50">
        <v>-430</v>
      </c>
      <c r="AQ124" s="50">
        <v>-761</v>
      </c>
      <c r="AR124" s="50">
        <v>-3638</v>
      </c>
      <c r="AS124" s="50">
        <v>-2013</v>
      </c>
      <c r="AT124" s="50">
        <v>-3495</v>
      </c>
      <c r="AU124" s="50">
        <v>-2706</v>
      </c>
      <c r="AV124" s="50">
        <v>-975</v>
      </c>
      <c r="AW124" s="106">
        <f t="shared" si="1"/>
        <v>-41327</v>
      </c>
      <c r="AX124"/>
      <c r="AY124"/>
    </row>
    <row r="125" spans="2:51" x14ac:dyDescent="0.25">
      <c r="B125" s="41" t="s">
        <v>28</v>
      </c>
      <c r="C125" s="50">
        <f>EXPORTACIONES!C125-'IMPORTACIONES '!C125</f>
        <v>-1300</v>
      </c>
      <c r="D125" s="50">
        <f>EXPORTACIONES!D125-'IMPORTACIONES '!D125</f>
        <v>-2086</v>
      </c>
      <c r="E125" s="50">
        <f>EXPORTACIONES!E125-'IMPORTACIONES '!E125</f>
        <v>-1080</v>
      </c>
      <c r="F125" s="50">
        <f>EXPORTACIONES!F125-'IMPORTACIONES '!F125</f>
        <v>-1870</v>
      </c>
      <c r="G125" s="50">
        <f>EXPORTACIONES!G125-'IMPORTACIONES '!G125</f>
        <v>-705</v>
      </c>
      <c r="H125" s="50">
        <f>EXPORTACIONES!H125-'IMPORTACIONES '!H125</f>
        <v>-743</v>
      </c>
      <c r="I125" s="50">
        <f>EXPORTACIONES!I125-'IMPORTACIONES '!I125</f>
        <v>-399</v>
      </c>
      <c r="J125" s="50">
        <f>EXPORTACIONES!J125-'IMPORTACIONES '!J125</f>
        <v>-343</v>
      </c>
      <c r="K125" s="50">
        <f>EXPORTACIONES!K125-'IMPORTACIONES '!K125</f>
        <v>-1931</v>
      </c>
      <c r="L125" s="50">
        <f>EXPORTACIONES!L125-'IMPORTACIONES '!L125</f>
        <v>-2542</v>
      </c>
      <c r="M125" s="50">
        <f>EXPORTACIONES!M125-'IMPORTACIONES '!M125</f>
        <v>-3912</v>
      </c>
      <c r="N125" s="50">
        <f>EXPORTACIONES!N125-'IMPORTACIONES '!N125</f>
        <v>-744</v>
      </c>
      <c r="O125" s="50">
        <f>EXPORTACIONES!O125-'IMPORTACIONES '!O125</f>
        <v>-4857</v>
      </c>
      <c r="P125" s="50">
        <f>EXPORTACIONES!P125-'IMPORTACIONES '!P125</f>
        <v>-3351</v>
      </c>
      <c r="Q125" s="50">
        <f>EXPORTACIONES!Q125-'IMPORTACIONES '!Q125</f>
        <v>-1446</v>
      </c>
      <c r="R125" s="50">
        <f>EXPORTACIONES!R125-'IMPORTACIONES '!R125</f>
        <v>-430</v>
      </c>
      <c r="S125" s="50">
        <f>EXPORTACIONES!S125-'IMPORTACIONES '!S125</f>
        <v>-761</v>
      </c>
      <c r="T125" s="50">
        <f>EXPORTACIONES!T125-'IMPORTACIONES '!T125</f>
        <v>-3638</v>
      </c>
      <c r="U125" s="50">
        <f>EXPORTACIONES!U125-'IMPORTACIONES '!U125</f>
        <v>-2013</v>
      </c>
      <c r="V125" s="50">
        <f>EXPORTACIONES!V125-'IMPORTACIONES '!V125</f>
        <v>-3495</v>
      </c>
      <c r="W125" s="50">
        <f>EXPORTACIONES!W125-'IMPORTACIONES '!W125</f>
        <v>-2706</v>
      </c>
      <c r="X125" s="50">
        <f>EXPORTACIONES!X125-'IMPORTACIONES '!X125</f>
        <v>-975</v>
      </c>
      <c r="Z125" s="42" t="s">
        <v>88</v>
      </c>
      <c r="AA125" s="49">
        <v>-68617</v>
      </c>
      <c r="AB125" s="49">
        <v>-69397</v>
      </c>
      <c r="AC125" s="49">
        <v>-88081</v>
      </c>
      <c r="AD125" s="49">
        <v>-109543</v>
      </c>
      <c r="AE125" s="49">
        <v>-50372</v>
      </c>
      <c r="AF125" s="49">
        <v>-24649</v>
      </c>
      <c r="AG125" s="49">
        <v>-19480</v>
      </c>
      <c r="AH125" s="49">
        <v>-7464</v>
      </c>
      <c r="AI125" s="49">
        <v>-64001</v>
      </c>
      <c r="AJ125" s="49">
        <v>-59824</v>
      </c>
      <c r="AK125" s="49">
        <v>-44537</v>
      </c>
      <c r="AL125" s="49">
        <v>-41457</v>
      </c>
      <c r="AM125" s="49">
        <v>-48227</v>
      </c>
      <c r="AN125" s="49">
        <v>-53080</v>
      </c>
      <c r="AO125" s="49">
        <v>-18391</v>
      </c>
      <c r="AP125" s="49">
        <v>-43863</v>
      </c>
      <c r="AQ125" s="49">
        <v>-29350</v>
      </c>
      <c r="AR125" s="49">
        <v>-38031</v>
      </c>
      <c r="AS125" s="49">
        <v>-37357</v>
      </c>
      <c r="AT125" s="49">
        <v>-18752</v>
      </c>
      <c r="AU125" s="49">
        <v>-18220</v>
      </c>
      <c r="AV125" s="49">
        <v>-12391</v>
      </c>
      <c r="AW125" s="106">
        <f t="shared" si="1"/>
        <v>-965084</v>
      </c>
      <c r="AX125"/>
      <c r="AY125"/>
    </row>
    <row r="126" spans="2:51" x14ac:dyDescent="0.25">
      <c r="B126" s="42" t="s">
        <v>88</v>
      </c>
      <c r="C126" s="49">
        <f>EXPORTACIONES!C126-'IMPORTACIONES '!C126</f>
        <v>-68617</v>
      </c>
      <c r="D126" s="49">
        <f>EXPORTACIONES!D126-'IMPORTACIONES '!D126</f>
        <v>-69397</v>
      </c>
      <c r="E126" s="49">
        <f>EXPORTACIONES!E126-'IMPORTACIONES '!E126</f>
        <v>-88081</v>
      </c>
      <c r="F126" s="49">
        <f>EXPORTACIONES!F126-'IMPORTACIONES '!F126</f>
        <v>-109543</v>
      </c>
      <c r="G126" s="49">
        <f>EXPORTACIONES!G126-'IMPORTACIONES '!G126</f>
        <v>-50372</v>
      </c>
      <c r="H126" s="49">
        <f>EXPORTACIONES!H126-'IMPORTACIONES '!H126</f>
        <v>-24649</v>
      </c>
      <c r="I126" s="49">
        <f>EXPORTACIONES!I126-'IMPORTACIONES '!I126</f>
        <v>-19480</v>
      </c>
      <c r="J126" s="49">
        <f>EXPORTACIONES!J126-'IMPORTACIONES '!J126</f>
        <v>-7464</v>
      </c>
      <c r="K126" s="49">
        <f>EXPORTACIONES!K126-'IMPORTACIONES '!K126</f>
        <v>-64001</v>
      </c>
      <c r="L126" s="49">
        <f>EXPORTACIONES!L126-'IMPORTACIONES '!L126</f>
        <v>-59824</v>
      </c>
      <c r="M126" s="49">
        <f>EXPORTACIONES!M126-'IMPORTACIONES '!M126</f>
        <v>-44537</v>
      </c>
      <c r="N126" s="49">
        <f>EXPORTACIONES!N126-'IMPORTACIONES '!N126</f>
        <v>-41457</v>
      </c>
      <c r="O126" s="49">
        <f>EXPORTACIONES!O126-'IMPORTACIONES '!O126</f>
        <v>-48227</v>
      </c>
      <c r="P126" s="49">
        <f>EXPORTACIONES!P126-'IMPORTACIONES '!P126</f>
        <v>-53080</v>
      </c>
      <c r="Q126" s="49">
        <f>EXPORTACIONES!Q126-'IMPORTACIONES '!Q126</f>
        <v>-18391</v>
      </c>
      <c r="R126" s="49">
        <f>EXPORTACIONES!R126-'IMPORTACIONES '!R126</f>
        <v>-43863</v>
      </c>
      <c r="S126" s="49">
        <f>EXPORTACIONES!S126-'IMPORTACIONES '!S126</f>
        <v>-29350</v>
      </c>
      <c r="T126" s="49">
        <f>EXPORTACIONES!T126-'IMPORTACIONES '!T126</f>
        <v>-38031</v>
      </c>
      <c r="U126" s="49">
        <f>EXPORTACIONES!U126-'IMPORTACIONES '!U126</f>
        <v>-37357</v>
      </c>
      <c r="V126" s="49">
        <f>EXPORTACIONES!V126-'IMPORTACIONES '!V126</f>
        <v>-18752</v>
      </c>
      <c r="W126" s="49">
        <f>EXPORTACIONES!W126-'IMPORTACIONES '!W126</f>
        <v>-18220</v>
      </c>
      <c r="X126" s="49">
        <f>EXPORTACIONES!X126-'IMPORTACIONES '!X126</f>
        <v>-12391</v>
      </c>
      <c r="Z126" s="41" t="s">
        <v>77</v>
      </c>
      <c r="AA126" s="50">
        <v>-21952</v>
      </c>
      <c r="AB126" s="50">
        <v>-15220</v>
      </c>
      <c r="AC126" s="50">
        <v>-14499</v>
      </c>
      <c r="AD126" s="50">
        <v>-25586</v>
      </c>
      <c r="AE126" s="50">
        <v>-7403</v>
      </c>
      <c r="AF126" s="50">
        <v>-20657</v>
      </c>
      <c r="AG126" s="50">
        <v>-14390</v>
      </c>
      <c r="AH126" s="50">
        <v>-16201</v>
      </c>
      <c r="AI126" s="50">
        <v>-29883</v>
      </c>
      <c r="AJ126" s="50">
        <v>-20182</v>
      </c>
      <c r="AK126" s="50">
        <v>-20683</v>
      </c>
      <c r="AL126" s="50">
        <v>-25608</v>
      </c>
      <c r="AM126" s="50">
        <v>-33639</v>
      </c>
      <c r="AN126" s="50">
        <v>-18733</v>
      </c>
      <c r="AO126" s="50">
        <v>-6433</v>
      </c>
      <c r="AP126" s="50">
        <v>-8475</v>
      </c>
      <c r="AQ126" s="50">
        <v>-13819</v>
      </c>
      <c r="AR126" s="50">
        <v>-19628</v>
      </c>
      <c r="AS126" s="50">
        <v>-11545</v>
      </c>
      <c r="AT126" s="50">
        <v>-12489</v>
      </c>
      <c r="AU126" s="50">
        <v>-10609</v>
      </c>
      <c r="AV126" s="50">
        <v>60.33</v>
      </c>
      <c r="AW126" s="106">
        <f t="shared" si="1"/>
        <v>-367573.67</v>
      </c>
      <c r="AX126"/>
      <c r="AY126"/>
    </row>
    <row r="127" spans="2:51" x14ac:dyDescent="0.25">
      <c r="B127" s="41" t="s">
        <v>77</v>
      </c>
      <c r="C127" s="50">
        <f>EXPORTACIONES!C127-'IMPORTACIONES '!C127</f>
        <v>-21952</v>
      </c>
      <c r="D127" s="50">
        <f>EXPORTACIONES!D127-'IMPORTACIONES '!D127</f>
        <v>-15220</v>
      </c>
      <c r="E127" s="50">
        <f>EXPORTACIONES!E127-'IMPORTACIONES '!E127</f>
        <v>-14499</v>
      </c>
      <c r="F127" s="50">
        <f>EXPORTACIONES!F127-'IMPORTACIONES '!F127</f>
        <v>-25586</v>
      </c>
      <c r="G127" s="50">
        <f>EXPORTACIONES!G127-'IMPORTACIONES '!G127</f>
        <v>-7403</v>
      </c>
      <c r="H127" s="50">
        <f>EXPORTACIONES!H127-'IMPORTACIONES '!H127</f>
        <v>-20657</v>
      </c>
      <c r="I127" s="50">
        <f>EXPORTACIONES!I127-'IMPORTACIONES '!I127</f>
        <v>-14390</v>
      </c>
      <c r="J127" s="50">
        <f>EXPORTACIONES!J127-'IMPORTACIONES '!J127</f>
        <v>-16201</v>
      </c>
      <c r="K127" s="50">
        <f>EXPORTACIONES!K127-'IMPORTACIONES '!K127</f>
        <v>-29883</v>
      </c>
      <c r="L127" s="50">
        <f>EXPORTACIONES!L127-'IMPORTACIONES '!L127</f>
        <v>-20182</v>
      </c>
      <c r="M127" s="50">
        <f>EXPORTACIONES!M127-'IMPORTACIONES '!M127</f>
        <v>-20683</v>
      </c>
      <c r="N127" s="50">
        <f>EXPORTACIONES!N127-'IMPORTACIONES '!N127</f>
        <v>-25608</v>
      </c>
      <c r="O127" s="50">
        <f>EXPORTACIONES!O127-'IMPORTACIONES '!O127</f>
        <v>-33639</v>
      </c>
      <c r="P127" s="50">
        <f>EXPORTACIONES!P127-'IMPORTACIONES '!P127</f>
        <v>-18733</v>
      </c>
      <c r="Q127" s="50">
        <f>EXPORTACIONES!Q127-'IMPORTACIONES '!Q127</f>
        <v>-6433</v>
      </c>
      <c r="R127" s="50">
        <f>EXPORTACIONES!R127-'IMPORTACIONES '!R127</f>
        <v>-8475</v>
      </c>
      <c r="S127" s="50">
        <f>EXPORTACIONES!S127-'IMPORTACIONES '!S127</f>
        <v>-13819</v>
      </c>
      <c r="T127" s="50">
        <f>EXPORTACIONES!T127-'IMPORTACIONES '!T127</f>
        <v>-19628</v>
      </c>
      <c r="U127" s="50">
        <f>EXPORTACIONES!U127-'IMPORTACIONES '!U127</f>
        <v>-11545</v>
      </c>
      <c r="V127" s="50">
        <f>EXPORTACIONES!V127-'IMPORTACIONES '!V127</f>
        <v>-12489</v>
      </c>
      <c r="W127" s="50">
        <f>EXPORTACIONES!W127-'IMPORTACIONES '!W127</f>
        <v>-10609</v>
      </c>
      <c r="X127" s="50">
        <f>EXPORTACIONES!X127-'IMPORTACIONES '!X127</f>
        <v>60.33</v>
      </c>
      <c r="Z127" s="42" t="s">
        <v>56</v>
      </c>
      <c r="AA127" s="49">
        <v>-802</v>
      </c>
      <c r="AB127" s="49">
        <v>-797</v>
      </c>
      <c r="AC127" s="49">
        <v>-662</v>
      </c>
      <c r="AD127" s="49">
        <v>-1172</v>
      </c>
      <c r="AE127" s="49">
        <v>-703</v>
      </c>
      <c r="AF127" s="49">
        <v>-1035</v>
      </c>
      <c r="AG127" s="49">
        <v>-808</v>
      </c>
      <c r="AH127" s="49">
        <v>-1012</v>
      </c>
      <c r="AI127" s="49">
        <v>-1309</v>
      </c>
      <c r="AJ127" s="49">
        <v>-1277</v>
      </c>
      <c r="AK127" s="49">
        <v>-1081</v>
      </c>
      <c r="AL127" s="49">
        <v>-715</v>
      </c>
      <c r="AM127" s="49">
        <v>-571</v>
      </c>
      <c r="AN127" s="49">
        <v>-1786</v>
      </c>
      <c r="AO127" s="49">
        <v>-358</v>
      </c>
      <c r="AP127" s="49">
        <v>-2879</v>
      </c>
      <c r="AQ127" s="49">
        <v>-4496</v>
      </c>
      <c r="AR127" s="49">
        <v>-2543</v>
      </c>
      <c r="AS127" s="49">
        <v>-1872</v>
      </c>
      <c r="AT127" s="49">
        <v>-925</v>
      </c>
      <c r="AU127" s="49">
        <v>-1379</v>
      </c>
      <c r="AV127" s="49">
        <v>-2106</v>
      </c>
      <c r="AW127" s="106">
        <f t="shared" si="1"/>
        <v>-30288</v>
      </c>
      <c r="AX127"/>
      <c r="AY127"/>
    </row>
    <row r="128" spans="2:51" x14ac:dyDescent="0.25">
      <c r="B128" s="42" t="s">
        <v>56</v>
      </c>
      <c r="C128" s="49">
        <f>EXPORTACIONES!C128-'IMPORTACIONES '!C128</f>
        <v>-802</v>
      </c>
      <c r="D128" s="49">
        <f>EXPORTACIONES!D128-'IMPORTACIONES '!D128</f>
        <v>-797</v>
      </c>
      <c r="E128" s="49">
        <f>EXPORTACIONES!E128-'IMPORTACIONES '!E128</f>
        <v>-662</v>
      </c>
      <c r="F128" s="49">
        <f>EXPORTACIONES!F128-'IMPORTACIONES '!F128</f>
        <v>-1172</v>
      </c>
      <c r="G128" s="49">
        <f>EXPORTACIONES!G128-'IMPORTACIONES '!G128</f>
        <v>-703</v>
      </c>
      <c r="H128" s="49">
        <f>EXPORTACIONES!H128-'IMPORTACIONES '!H128</f>
        <v>-1035</v>
      </c>
      <c r="I128" s="49">
        <f>EXPORTACIONES!I128-'IMPORTACIONES '!I128</f>
        <v>-808</v>
      </c>
      <c r="J128" s="49">
        <f>EXPORTACIONES!J128-'IMPORTACIONES '!J128</f>
        <v>-1012</v>
      </c>
      <c r="K128" s="49">
        <f>EXPORTACIONES!K128-'IMPORTACIONES '!K128</f>
        <v>-1309</v>
      </c>
      <c r="L128" s="49">
        <f>EXPORTACIONES!L128-'IMPORTACIONES '!L128</f>
        <v>-1277</v>
      </c>
      <c r="M128" s="49">
        <f>EXPORTACIONES!M128-'IMPORTACIONES '!M128</f>
        <v>-1081</v>
      </c>
      <c r="N128" s="49">
        <f>EXPORTACIONES!N128-'IMPORTACIONES '!N128</f>
        <v>-715</v>
      </c>
      <c r="O128" s="49">
        <f>EXPORTACIONES!O128-'IMPORTACIONES '!O128</f>
        <v>-571</v>
      </c>
      <c r="P128" s="49">
        <f>EXPORTACIONES!P128-'IMPORTACIONES '!P128</f>
        <v>-1786</v>
      </c>
      <c r="Q128" s="49">
        <f>EXPORTACIONES!Q128-'IMPORTACIONES '!Q128</f>
        <v>-358</v>
      </c>
      <c r="R128" s="49">
        <f>EXPORTACIONES!R128-'IMPORTACIONES '!R128</f>
        <v>-2879</v>
      </c>
      <c r="S128" s="49">
        <f>EXPORTACIONES!S128-'IMPORTACIONES '!S128</f>
        <v>-4496</v>
      </c>
      <c r="T128" s="49">
        <f>EXPORTACIONES!T128-'IMPORTACIONES '!T128</f>
        <v>-2543</v>
      </c>
      <c r="U128" s="49">
        <f>EXPORTACIONES!U128-'IMPORTACIONES '!U128</f>
        <v>-1872</v>
      </c>
      <c r="V128" s="49">
        <f>EXPORTACIONES!V128-'IMPORTACIONES '!V128</f>
        <v>-925</v>
      </c>
      <c r="W128" s="49">
        <f>EXPORTACIONES!W128-'IMPORTACIONES '!W128</f>
        <v>-1379</v>
      </c>
      <c r="X128" s="49">
        <f>EXPORTACIONES!X128-'IMPORTACIONES '!X128</f>
        <v>-2106</v>
      </c>
      <c r="Z128" s="41" t="s">
        <v>21</v>
      </c>
      <c r="AA128" s="50">
        <v>1956</v>
      </c>
      <c r="AB128" s="50">
        <v>3466</v>
      </c>
      <c r="AC128" s="50">
        <v>2177</v>
      </c>
      <c r="AD128" s="50">
        <v>2096</v>
      </c>
      <c r="AE128" s="50">
        <v>2135</v>
      </c>
      <c r="AF128" s="50">
        <v>1600</v>
      </c>
      <c r="AG128" s="50">
        <v>1749</v>
      </c>
      <c r="AH128" s="50">
        <v>2430</v>
      </c>
      <c r="AI128" s="50">
        <v>3404</v>
      </c>
      <c r="AJ128" s="50">
        <v>2388</v>
      </c>
      <c r="AK128" s="50">
        <v>2213</v>
      </c>
      <c r="AL128" s="50">
        <v>1706</v>
      </c>
      <c r="AM128" s="50">
        <v>1957</v>
      </c>
      <c r="AN128" s="50">
        <v>6973</v>
      </c>
      <c r="AO128" s="50">
        <v>1667</v>
      </c>
      <c r="AP128" s="50">
        <v>1196</v>
      </c>
      <c r="AQ128" s="50">
        <v>4220</v>
      </c>
      <c r="AR128" s="50">
        <v>2386</v>
      </c>
      <c r="AS128" s="50">
        <v>2839</v>
      </c>
      <c r="AT128" s="50">
        <v>6493</v>
      </c>
      <c r="AU128" s="50">
        <v>4623</v>
      </c>
      <c r="AV128" s="50">
        <v>2752</v>
      </c>
      <c r="AW128" s="106">
        <f t="shared" si="1"/>
        <v>62426</v>
      </c>
      <c r="AX128"/>
      <c r="AY128"/>
    </row>
    <row r="129" spans="2:51" x14ac:dyDescent="0.25">
      <c r="B129" s="41" t="s">
        <v>21</v>
      </c>
      <c r="C129" s="50">
        <f>EXPORTACIONES!C129-'IMPORTACIONES '!C129</f>
        <v>1956</v>
      </c>
      <c r="D129" s="50">
        <f>EXPORTACIONES!D129-'IMPORTACIONES '!D129</f>
        <v>3466</v>
      </c>
      <c r="E129" s="50">
        <f>EXPORTACIONES!E129-'IMPORTACIONES '!E129</f>
        <v>2177</v>
      </c>
      <c r="F129" s="50">
        <f>EXPORTACIONES!F129-'IMPORTACIONES '!F129</f>
        <v>2096</v>
      </c>
      <c r="G129" s="50">
        <f>EXPORTACIONES!G129-'IMPORTACIONES '!G129</f>
        <v>2135</v>
      </c>
      <c r="H129" s="50">
        <f>EXPORTACIONES!H129-'IMPORTACIONES '!H129</f>
        <v>1600</v>
      </c>
      <c r="I129" s="50">
        <f>EXPORTACIONES!I129-'IMPORTACIONES '!I129</f>
        <v>1749</v>
      </c>
      <c r="J129" s="50">
        <f>EXPORTACIONES!J129-'IMPORTACIONES '!J129</f>
        <v>2430</v>
      </c>
      <c r="K129" s="50">
        <f>EXPORTACIONES!K129-'IMPORTACIONES '!K129</f>
        <v>3404</v>
      </c>
      <c r="L129" s="50">
        <f>EXPORTACIONES!L129-'IMPORTACIONES '!L129</f>
        <v>2388</v>
      </c>
      <c r="M129" s="50">
        <f>EXPORTACIONES!M129-'IMPORTACIONES '!M129</f>
        <v>2213</v>
      </c>
      <c r="N129" s="50">
        <f>EXPORTACIONES!N129-'IMPORTACIONES '!N129</f>
        <v>1706</v>
      </c>
      <c r="O129" s="50">
        <f>EXPORTACIONES!O129-'IMPORTACIONES '!O129</f>
        <v>1957</v>
      </c>
      <c r="P129" s="50">
        <f>EXPORTACIONES!P129-'IMPORTACIONES '!P129</f>
        <v>6973</v>
      </c>
      <c r="Q129" s="50">
        <f>EXPORTACIONES!Q129-'IMPORTACIONES '!Q129</f>
        <v>1667</v>
      </c>
      <c r="R129" s="50">
        <f>EXPORTACIONES!R129-'IMPORTACIONES '!R129</f>
        <v>1196</v>
      </c>
      <c r="S129" s="50">
        <f>EXPORTACIONES!S129-'IMPORTACIONES '!S129</f>
        <v>4220</v>
      </c>
      <c r="T129" s="50">
        <f>EXPORTACIONES!T129-'IMPORTACIONES '!T129</f>
        <v>2386</v>
      </c>
      <c r="U129" s="50">
        <f>EXPORTACIONES!U129-'IMPORTACIONES '!U129</f>
        <v>2839</v>
      </c>
      <c r="V129" s="50">
        <f>EXPORTACIONES!V129-'IMPORTACIONES '!V129</f>
        <v>6493</v>
      </c>
      <c r="W129" s="50">
        <f>EXPORTACIONES!W129-'IMPORTACIONES '!W129</f>
        <v>4623</v>
      </c>
      <c r="X129" s="50">
        <f>EXPORTACIONES!X129-'IMPORTACIONES '!X129</f>
        <v>2752</v>
      </c>
      <c r="Z129" s="42" t="s">
        <v>70</v>
      </c>
      <c r="AA129" s="49">
        <v>-4742</v>
      </c>
      <c r="AB129" s="49">
        <v>-4932</v>
      </c>
      <c r="AC129" s="49">
        <v>-2719</v>
      </c>
      <c r="AD129" s="49">
        <v>-2184</v>
      </c>
      <c r="AE129" s="49">
        <v>-1856</v>
      </c>
      <c r="AF129" s="49">
        <v>-885</v>
      </c>
      <c r="AG129" s="49">
        <v>-1650</v>
      </c>
      <c r="AH129" s="49">
        <v>-2220</v>
      </c>
      <c r="AI129" s="49">
        <v>-1610</v>
      </c>
      <c r="AJ129" s="49">
        <v>-2875</v>
      </c>
      <c r="AK129" s="49">
        <v>-2474</v>
      </c>
      <c r="AL129" s="49">
        <v>-3096</v>
      </c>
      <c r="AM129" s="49">
        <v>-4285</v>
      </c>
      <c r="AN129" s="49">
        <v>-5632</v>
      </c>
      <c r="AO129" s="49">
        <v>-4045</v>
      </c>
      <c r="AP129" s="49">
        <v>-4997</v>
      </c>
      <c r="AQ129" s="49">
        <v>-7300</v>
      </c>
      <c r="AR129" s="49">
        <v>-6855</v>
      </c>
      <c r="AS129" s="49">
        <v>-7130</v>
      </c>
      <c r="AT129" s="49">
        <v>-8160</v>
      </c>
      <c r="AU129" s="49">
        <v>-6944</v>
      </c>
      <c r="AV129" s="49">
        <v>-5854</v>
      </c>
      <c r="AW129" s="106">
        <f t="shared" si="1"/>
        <v>-92445</v>
      </c>
      <c r="AX129"/>
      <c r="AY129"/>
    </row>
    <row r="130" spans="2:51" x14ac:dyDescent="0.25">
      <c r="B130" s="42" t="s">
        <v>70</v>
      </c>
      <c r="C130" s="49">
        <f>EXPORTACIONES!C130-'IMPORTACIONES '!C130</f>
        <v>-4742</v>
      </c>
      <c r="D130" s="49">
        <f>EXPORTACIONES!D130-'IMPORTACIONES '!D130</f>
        <v>-4932</v>
      </c>
      <c r="E130" s="49">
        <f>EXPORTACIONES!E130-'IMPORTACIONES '!E130</f>
        <v>-2719</v>
      </c>
      <c r="F130" s="49">
        <f>EXPORTACIONES!F130-'IMPORTACIONES '!F130</f>
        <v>-2184</v>
      </c>
      <c r="G130" s="49">
        <f>EXPORTACIONES!G130-'IMPORTACIONES '!G130</f>
        <v>-1856</v>
      </c>
      <c r="H130" s="49">
        <f>EXPORTACIONES!H130-'IMPORTACIONES '!H130</f>
        <v>-885</v>
      </c>
      <c r="I130" s="49">
        <f>EXPORTACIONES!I130-'IMPORTACIONES '!I130</f>
        <v>-1650</v>
      </c>
      <c r="J130" s="49">
        <f>EXPORTACIONES!J130-'IMPORTACIONES '!J130</f>
        <v>-2220</v>
      </c>
      <c r="K130" s="49">
        <f>EXPORTACIONES!K130-'IMPORTACIONES '!K130</f>
        <v>-1610</v>
      </c>
      <c r="L130" s="49">
        <f>EXPORTACIONES!L130-'IMPORTACIONES '!L130</f>
        <v>-2875</v>
      </c>
      <c r="M130" s="49">
        <f>EXPORTACIONES!M130-'IMPORTACIONES '!M130</f>
        <v>-2474</v>
      </c>
      <c r="N130" s="49">
        <f>EXPORTACIONES!N130-'IMPORTACIONES '!N130</f>
        <v>-3096</v>
      </c>
      <c r="O130" s="49">
        <f>EXPORTACIONES!O130-'IMPORTACIONES '!O130</f>
        <v>-4285</v>
      </c>
      <c r="P130" s="49">
        <f>EXPORTACIONES!P130-'IMPORTACIONES '!P130</f>
        <v>-5632</v>
      </c>
      <c r="Q130" s="49">
        <f>EXPORTACIONES!Q130-'IMPORTACIONES '!Q130</f>
        <v>-4045</v>
      </c>
      <c r="R130" s="49">
        <f>EXPORTACIONES!R130-'IMPORTACIONES '!R130</f>
        <v>-4997</v>
      </c>
      <c r="S130" s="49">
        <f>EXPORTACIONES!S130-'IMPORTACIONES '!S130</f>
        <v>-7300</v>
      </c>
      <c r="T130" s="49">
        <f>EXPORTACIONES!T130-'IMPORTACIONES '!T130</f>
        <v>-6855</v>
      </c>
      <c r="U130" s="49">
        <f>EXPORTACIONES!U130-'IMPORTACIONES '!U130</f>
        <v>-7130</v>
      </c>
      <c r="V130" s="49">
        <f>EXPORTACIONES!V130-'IMPORTACIONES '!V130</f>
        <v>-8160</v>
      </c>
      <c r="W130" s="49">
        <f>EXPORTACIONES!W130-'IMPORTACIONES '!W130</f>
        <v>-6944</v>
      </c>
      <c r="X130" s="49">
        <f>EXPORTACIONES!X130-'IMPORTACIONES '!X130</f>
        <v>-5854</v>
      </c>
      <c r="Z130" s="41" t="s">
        <v>85</v>
      </c>
      <c r="AA130" s="50">
        <v>-5014</v>
      </c>
      <c r="AB130" s="50">
        <v>-5888</v>
      </c>
      <c r="AC130" s="50">
        <v>-4958</v>
      </c>
      <c r="AD130" s="50">
        <v>-5754</v>
      </c>
      <c r="AE130" s="50">
        <v>-4052</v>
      </c>
      <c r="AF130" s="50">
        <v>-3774</v>
      </c>
      <c r="AG130" s="50">
        <v>-4754</v>
      </c>
      <c r="AH130" s="50">
        <v>-5115</v>
      </c>
      <c r="AI130" s="50">
        <v>-9223</v>
      </c>
      <c r="AJ130" s="50">
        <v>-7869</v>
      </c>
      <c r="AK130" s="50">
        <v>-10499</v>
      </c>
      <c r="AL130" s="50">
        <v>-11535</v>
      </c>
      <c r="AM130" s="50">
        <v>-15777</v>
      </c>
      <c r="AN130" s="50">
        <v>-17428</v>
      </c>
      <c r="AO130" s="50">
        <v>-21794</v>
      </c>
      <c r="AP130" s="50">
        <v>-22912</v>
      </c>
      <c r="AQ130" s="50">
        <v>-27221</v>
      </c>
      <c r="AR130" s="50">
        <v>-32235</v>
      </c>
      <c r="AS130" s="50">
        <v>-31908</v>
      </c>
      <c r="AT130" s="50">
        <v>-25353</v>
      </c>
      <c r="AU130" s="50">
        <v>-19841</v>
      </c>
      <c r="AV130" s="50">
        <v>50.45</v>
      </c>
      <c r="AW130" s="106">
        <f t="shared" si="1"/>
        <v>-292853.55</v>
      </c>
      <c r="AX130"/>
      <c r="AY130"/>
    </row>
    <row r="131" spans="2:51" x14ac:dyDescent="0.25">
      <c r="B131" s="41" t="s">
        <v>85</v>
      </c>
      <c r="C131" s="50">
        <f>EXPORTACIONES!C131-'IMPORTACIONES '!C131</f>
        <v>-5014</v>
      </c>
      <c r="D131" s="50">
        <f>EXPORTACIONES!D131-'IMPORTACIONES '!D131</f>
        <v>-5888</v>
      </c>
      <c r="E131" s="50">
        <f>EXPORTACIONES!E131-'IMPORTACIONES '!E131</f>
        <v>-4958</v>
      </c>
      <c r="F131" s="50">
        <f>EXPORTACIONES!F131-'IMPORTACIONES '!F131</f>
        <v>-5754</v>
      </c>
      <c r="G131" s="50">
        <f>EXPORTACIONES!G131-'IMPORTACIONES '!G131</f>
        <v>-4052</v>
      </c>
      <c r="H131" s="50">
        <f>EXPORTACIONES!H131-'IMPORTACIONES '!H131</f>
        <v>-3774</v>
      </c>
      <c r="I131" s="50">
        <f>EXPORTACIONES!I131-'IMPORTACIONES '!I131</f>
        <v>-4754</v>
      </c>
      <c r="J131" s="50">
        <f>EXPORTACIONES!J131-'IMPORTACIONES '!J131</f>
        <v>-5115</v>
      </c>
      <c r="K131" s="50">
        <f>EXPORTACIONES!K131-'IMPORTACIONES '!K131</f>
        <v>-9223</v>
      </c>
      <c r="L131" s="50">
        <f>EXPORTACIONES!L131-'IMPORTACIONES '!L131</f>
        <v>-7869</v>
      </c>
      <c r="M131" s="50">
        <f>EXPORTACIONES!M131-'IMPORTACIONES '!M131</f>
        <v>-10499</v>
      </c>
      <c r="N131" s="50">
        <f>EXPORTACIONES!N131-'IMPORTACIONES '!N131</f>
        <v>-11535</v>
      </c>
      <c r="O131" s="50">
        <f>EXPORTACIONES!O131-'IMPORTACIONES '!O131</f>
        <v>-15777</v>
      </c>
      <c r="P131" s="50">
        <f>EXPORTACIONES!P131-'IMPORTACIONES '!P131</f>
        <v>-17428</v>
      </c>
      <c r="Q131" s="50">
        <f>EXPORTACIONES!Q131-'IMPORTACIONES '!Q131</f>
        <v>-21794</v>
      </c>
      <c r="R131" s="50">
        <f>EXPORTACIONES!R131-'IMPORTACIONES '!R131</f>
        <v>-22912</v>
      </c>
      <c r="S131" s="50">
        <f>EXPORTACIONES!S131-'IMPORTACIONES '!S131</f>
        <v>-27221</v>
      </c>
      <c r="T131" s="50">
        <f>EXPORTACIONES!T131-'IMPORTACIONES '!T131</f>
        <v>-32235</v>
      </c>
      <c r="U131" s="50">
        <f>EXPORTACIONES!U131-'IMPORTACIONES '!U131</f>
        <v>-31908</v>
      </c>
      <c r="V131" s="50">
        <f>EXPORTACIONES!V131-'IMPORTACIONES '!V131</f>
        <v>-25353</v>
      </c>
      <c r="W131" s="50">
        <f>EXPORTACIONES!W131-'IMPORTACIONES '!W131</f>
        <v>-19841</v>
      </c>
      <c r="X131" s="50">
        <f>EXPORTACIONES!X131-'IMPORTACIONES '!X131</f>
        <v>50.45</v>
      </c>
      <c r="Z131" s="42" t="s">
        <v>95</v>
      </c>
      <c r="AA131" s="49">
        <v>4953</v>
      </c>
      <c r="AB131" s="49">
        <v>4755</v>
      </c>
      <c r="AC131" s="49">
        <v>2602</v>
      </c>
      <c r="AD131" s="49">
        <v>2047</v>
      </c>
      <c r="AE131" s="49">
        <v>1481</v>
      </c>
      <c r="AF131" s="49">
        <v>1094</v>
      </c>
      <c r="AG131" s="49">
        <v>764</v>
      </c>
      <c r="AH131" s="49">
        <v>450</v>
      </c>
      <c r="AI131" s="49">
        <v>472</v>
      </c>
      <c r="AJ131" s="49">
        <v>863</v>
      </c>
      <c r="AK131" s="49">
        <v>541</v>
      </c>
      <c r="AL131" s="49">
        <v>480</v>
      </c>
      <c r="AM131" s="49">
        <v>559</v>
      </c>
      <c r="AN131" s="49">
        <v>328</v>
      </c>
      <c r="AO131" s="49">
        <v>423</v>
      </c>
      <c r="AP131" s="49">
        <v>733</v>
      </c>
      <c r="AQ131" s="49">
        <v>654</v>
      </c>
      <c r="AR131" s="49">
        <v>899</v>
      </c>
      <c r="AS131" s="49">
        <v>443</v>
      </c>
      <c r="AT131" s="49">
        <v>228</v>
      </c>
      <c r="AU131" s="49">
        <v>173</v>
      </c>
      <c r="AV131" s="49">
        <v>14</v>
      </c>
      <c r="AW131" s="106">
        <f t="shared" si="1"/>
        <v>24956</v>
      </c>
      <c r="AX131"/>
      <c r="AY131"/>
    </row>
    <row r="132" spans="2:51" x14ac:dyDescent="0.25">
      <c r="B132" s="42" t="s">
        <v>95</v>
      </c>
      <c r="C132" s="49">
        <f>EXPORTACIONES!C132-'IMPORTACIONES '!C132</f>
        <v>4953</v>
      </c>
      <c r="D132" s="49">
        <f>EXPORTACIONES!D132-'IMPORTACIONES '!D132</f>
        <v>4755</v>
      </c>
      <c r="E132" s="49">
        <f>EXPORTACIONES!E132-'IMPORTACIONES '!E132</f>
        <v>2602</v>
      </c>
      <c r="F132" s="49">
        <f>EXPORTACIONES!F132-'IMPORTACIONES '!F132</f>
        <v>2047</v>
      </c>
      <c r="G132" s="49">
        <f>EXPORTACIONES!G132-'IMPORTACIONES '!G132</f>
        <v>1481</v>
      </c>
      <c r="H132" s="49">
        <f>EXPORTACIONES!H132-'IMPORTACIONES '!H132</f>
        <v>1094</v>
      </c>
      <c r="I132" s="49">
        <f>EXPORTACIONES!I132-'IMPORTACIONES '!I132</f>
        <v>764</v>
      </c>
      <c r="J132" s="49">
        <f>EXPORTACIONES!J132-'IMPORTACIONES '!J132</f>
        <v>450</v>
      </c>
      <c r="K132" s="49">
        <f>EXPORTACIONES!K132-'IMPORTACIONES '!K132</f>
        <v>472</v>
      </c>
      <c r="L132" s="49">
        <f>EXPORTACIONES!L132-'IMPORTACIONES '!L132</f>
        <v>863</v>
      </c>
      <c r="M132" s="49">
        <f>EXPORTACIONES!M132-'IMPORTACIONES '!M132</f>
        <v>541</v>
      </c>
      <c r="N132" s="49">
        <f>EXPORTACIONES!N132-'IMPORTACIONES '!N132</f>
        <v>480</v>
      </c>
      <c r="O132" s="49">
        <f>EXPORTACIONES!O132-'IMPORTACIONES '!O132</f>
        <v>559</v>
      </c>
      <c r="P132" s="49">
        <f>EXPORTACIONES!P132-'IMPORTACIONES '!P132</f>
        <v>328</v>
      </c>
      <c r="Q132" s="49">
        <f>EXPORTACIONES!Q132-'IMPORTACIONES '!Q132</f>
        <v>423</v>
      </c>
      <c r="R132" s="49">
        <f>EXPORTACIONES!R132-'IMPORTACIONES '!R132</f>
        <v>733</v>
      </c>
      <c r="S132" s="49">
        <f>EXPORTACIONES!S132-'IMPORTACIONES '!S132</f>
        <v>654</v>
      </c>
      <c r="T132" s="49">
        <f>EXPORTACIONES!T132-'IMPORTACIONES '!T132</f>
        <v>899</v>
      </c>
      <c r="U132" s="49">
        <f>EXPORTACIONES!U132-'IMPORTACIONES '!U132</f>
        <v>443</v>
      </c>
      <c r="V132" s="49">
        <f>EXPORTACIONES!V132-'IMPORTACIONES '!V132</f>
        <v>228</v>
      </c>
      <c r="W132" s="49">
        <f>EXPORTACIONES!W132-'IMPORTACIONES '!W132</f>
        <v>173</v>
      </c>
      <c r="X132" s="49">
        <f>EXPORTACIONES!X132-'IMPORTACIONES '!X132</f>
        <v>14</v>
      </c>
      <c r="Z132" s="41" t="s">
        <v>67</v>
      </c>
      <c r="AA132" s="50">
        <v>-583</v>
      </c>
      <c r="AB132" s="50">
        <v>-712</v>
      </c>
      <c r="AC132" s="50">
        <v>-790</v>
      </c>
      <c r="AD132" s="50">
        <v>-942</v>
      </c>
      <c r="AE132" s="50">
        <v>-591</v>
      </c>
      <c r="AF132" s="50">
        <v>-831</v>
      </c>
      <c r="AG132" s="50">
        <v>-704</v>
      </c>
      <c r="AH132" s="50">
        <v>-1066</v>
      </c>
      <c r="AI132" s="50">
        <v>-636</v>
      </c>
      <c r="AJ132" s="50">
        <v>-1226</v>
      </c>
      <c r="AK132" s="50">
        <v>-2068</v>
      </c>
      <c r="AL132" s="50">
        <v>-2353</v>
      </c>
      <c r="AM132" s="50">
        <v>-2858</v>
      </c>
      <c r="AN132" s="50">
        <v>-4703</v>
      </c>
      <c r="AO132" s="50">
        <v>-3779</v>
      </c>
      <c r="AP132" s="50">
        <v>-4464</v>
      </c>
      <c r="AQ132" s="50">
        <v>-6141</v>
      </c>
      <c r="AR132" s="50">
        <v>-6722</v>
      </c>
      <c r="AS132" s="50">
        <v>-6787</v>
      </c>
      <c r="AT132" s="50">
        <v>-9091</v>
      </c>
      <c r="AU132" s="50">
        <v>-4940</v>
      </c>
      <c r="AV132" s="50">
        <v>-5027</v>
      </c>
      <c r="AW132" s="106">
        <f t="shared" si="1"/>
        <v>-67014</v>
      </c>
      <c r="AX132"/>
      <c r="AY132"/>
    </row>
    <row r="133" spans="2:51" x14ac:dyDescent="0.25">
      <c r="B133" s="41" t="s">
        <v>67</v>
      </c>
      <c r="C133" s="50">
        <f>EXPORTACIONES!C133-'IMPORTACIONES '!C133</f>
        <v>-583</v>
      </c>
      <c r="D133" s="50">
        <f>EXPORTACIONES!D133-'IMPORTACIONES '!D133</f>
        <v>-712</v>
      </c>
      <c r="E133" s="50">
        <f>EXPORTACIONES!E133-'IMPORTACIONES '!E133</f>
        <v>-790</v>
      </c>
      <c r="F133" s="50">
        <f>EXPORTACIONES!F133-'IMPORTACIONES '!F133</f>
        <v>-942</v>
      </c>
      <c r="G133" s="50">
        <f>EXPORTACIONES!G133-'IMPORTACIONES '!G133</f>
        <v>-591</v>
      </c>
      <c r="H133" s="50">
        <f>EXPORTACIONES!H133-'IMPORTACIONES '!H133</f>
        <v>-831</v>
      </c>
      <c r="I133" s="50">
        <f>EXPORTACIONES!I133-'IMPORTACIONES '!I133</f>
        <v>-704</v>
      </c>
      <c r="J133" s="50">
        <f>EXPORTACIONES!J133-'IMPORTACIONES '!J133</f>
        <v>-1066</v>
      </c>
      <c r="K133" s="50">
        <f>EXPORTACIONES!K133-'IMPORTACIONES '!K133</f>
        <v>-636</v>
      </c>
      <c r="L133" s="50">
        <f>EXPORTACIONES!L133-'IMPORTACIONES '!L133</f>
        <v>-1226</v>
      </c>
      <c r="M133" s="50">
        <f>EXPORTACIONES!M133-'IMPORTACIONES '!M133</f>
        <v>-2068</v>
      </c>
      <c r="N133" s="50">
        <f>EXPORTACIONES!N133-'IMPORTACIONES '!N133</f>
        <v>-2353</v>
      </c>
      <c r="O133" s="50">
        <f>EXPORTACIONES!O133-'IMPORTACIONES '!O133</f>
        <v>-2858</v>
      </c>
      <c r="P133" s="50">
        <f>EXPORTACIONES!P133-'IMPORTACIONES '!P133</f>
        <v>-4703</v>
      </c>
      <c r="Q133" s="50">
        <f>EXPORTACIONES!Q133-'IMPORTACIONES '!Q133</f>
        <v>-3779</v>
      </c>
      <c r="R133" s="50">
        <f>EXPORTACIONES!R133-'IMPORTACIONES '!R133</f>
        <v>-4464</v>
      </c>
      <c r="S133" s="50">
        <f>EXPORTACIONES!S133-'IMPORTACIONES '!S133</f>
        <v>-6141</v>
      </c>
      <c r="T133" s="50">
        <f>EXPORTACIONES!T133-'IMPORTACIONES '!T133</f>
        <v>-6722</v>
      </c>
      <c r="U133" s="50">
        <f>EXPORTACIONES!U133-'IMPORTACIONES '!U133</f>
        <v>-6787</v>
      </c>
      <c r="V133" s="50">
        <f>EXPORTACIONES!V133-'IMPORTACIONES '!V133</f>
        <v>-9091</v>
      </c>
      <c r="W133" s="50">
        <f>EXPORTACIONES!W133-'IMPORTACIONES '!W133</f>
        <v>-4940</v>
      </c>
      <c r="X133" s="50">
        <f>EXPORTACIONES!X133-'IMPORTACIONES '!X133</f>
        <v>-5027</v>
      </c>
      <c r="Z133" s="42" t="s">
        <v>59</v>
      </c>
      <c r="AA133" s="49">
        <v>-212</v>
      </c>
      <c r="AB133" s="49">
        <v>-345</v>
      </c>
      <c r="AC133" s="49">
        <v>-145</v>
      </c>
      <c r="AD133" s="49">
        <v>-152</v>
      </c>
      <c r="AE133" s="49">
        <v>-113</v>
      </c>
      <c r="AF133" s="49">
        <v>-116</v>
      </c>
      <c r="AG133" s="49">
        <v>-185</v>
      </c>
      <c r="AH133" s="49">
        <v>-79</v>
      </c>
      <c r="AI133" s="49">
        <v>-66</v>
      </c>
      <c r="AJ133" s="49">
        <v>82</v>
      </c>
      <c r="AK133" s="49">
        <v>45</v>
      </c>
      <c r="AL133" s="49">
        <v>62</v>
      </c>
      <c r="AM133" s="49">
        <v>6</v>
      </c>
      <c r="AN133" s="49">
        <v>163</v>
      </c>
      <c r="AO133" s="49">
        <v>-29</v>
      </c>
      <c r="AP133" s="49">
        <v>-35</v>
      </c>
      <c r="AQ133" s="49">
        <v>45</v>
      </c>
      <c r="AR133" s="49">
        <v>31</v>
      </c>
      <c r="AS133" s="49">
        <v>-8</v>
      </c>
      <c r="AT133" s="49">
        <v>-40</v>
      </c>
      <c r="AU133" s="49">
        <v>17</v>
      </c>
      <c r="AV133" s="49">
        <v>-4</v>
      </c>
      <c r="AW133" s="106">
        <f t="shared" si="1"/>
        <v>-1078</v>
      </c>
      <c r="AX133"/>
      <c r="AY133"/>
    </row>
    <row r="134" spans="2:51" x14ac:dyDescent="0.25">
      <c r="B134" s="42" t="s">
        <v>59</v>
      </c>
      <c r="C134" s="49">
        <f>EXPORTACIONES!C134-'IMPORTACIONES '!C134</f>
        <v>-212</v>
      </c>
      <c r="D134" s="49">
        <f>EXPORTACIONES!D134-'IMPORTACIONES '!D134</f>
        <v>-345</v>
      </c>
      <c r="E134" s="49">
        <f>EXPORTACIONES!E134-'IMPORTACIONES '!E134</f>
        <v>-145</v>
      </c>
      <c r="F134" s="49">
        <f>EXPORTACIONES!F134-'IMPORTACIONES '!F134</f>
        <v>-152</v>
      </c>
      <c r="G134" s="49">
        <f>EXPORTACIONES!G134-'IMPORTACIONES '!G134</f>
        <v>-113</v>
      </c>
      <c r="H134" s="49">
        <f>EXPORTACIONES!H134-'IMPORTACIONES '!H134</f>
        <v>-116</v>
      </c>
      <c r="I134" s="49">
        <f>EXPORTACIONES!I134-'IMPORTACIONES '!I134</f>
        <v>-185</v>
      </c>
      <c r="J134" s="49">
        <f>EXPORTACIONES!J134-'IMPORTACIONES '!J134</f>
        <v>-79</v>
      </c>
      <c r="K134" s="49">
        <f>EXPORTACIONES!K134-'IMPORTACIONES '!K134</f>
        <v>-66</v>
      </c>
      <c r="L134" s="49">
        <f>EXPORTACIONES!L134-'IMPORTACIONES '!L134</f>
        <v>82</v>
      </c>
      <c r="M134" s="49">
        <f>EXPORTACIONES!M134-'IMPORTACIONES '!M134</f>
        <v>45</v>
      </c>
      <c r="N134" s="49">
        <f>EXPORTACIONES!N134-'IMPORTACIONES '!N134</f>
        <v>62</v>
      </c>
      <c r="O134" s="49">
        <f>EXPORTACIONES!O134-'IMPORTACIONES '!O134</f>
        <v>6</v>
      </c>
      <c r="P134" s="49">
        <f>EXPORTACIONES!P134-'IMPORTACIONES '!P134</f>
        <v>163</v>
      </c>
      <c r="Q134" s="49">
        <f>EXPORTACIONES!Q134-'IMPORTACIONES '!Q134</f>
        <v>-29</v>
      </c>
      <c r="R134" s="49">
        <f>EXPORTACIONES!R134-'IMPORTACIONES '!R134</f>
        <v>-35</v>
      </c>
      <c r="S134" s="49">
        <f>EXPORTACIONES!S134-'IMPORTACIONES '!S134</f>
        <v>45</v>
      </c>
      <c r="T134" s="49">
        <f>EXPORTACIONES!T134-'IMPORTACIONES '!T134</f>
        <v>31</v>
      </c>
      <c r="U134" s="49">
        <f>EXPORTACIONES!U134-'IMPORTACIONES '!U134</f>
        <v>-8</v>
      </c>
      <c r="V134" s="49">
        <f>EXPORTACIONES!V134-'IMPORTACIONES '!V134</f>
        <v>-40</v>
      </c>
      <c r="W134" s="49">
        <f>EXPORTACIONES!W134-'IMPORTACIONES '!W134</f>
        <v>17</v>
      </c>
      <c r="X134" s="49">
        <f>EXPORTACIONES!X134-'IMPORTACIONES '!X134</f>
        <v>-4</v>
      </c>
      <c r="Z134" s="41" t="s">
        <v>9</v>
      </c>
      <c r="AA134" s="50">
        <v>27</v>
      </c>
      <c r="AB134" s="50">
        <v>-13</v>
      </c>
      <c r="AC134" s="50">
        <v>-32</v>
      </c>
      <c r="AD134" s="50">
        <v>-23</v>
      </c>
      <c r="AE134" s="50">
        <v>-25</v>
      </c>
      <c r="AF134" s="50">
        <v>-14</v>
      </c>
      <c r="AG134" s="50">
        <v>-32</v>
      </c>
      <c r="AH134" s="50">
        <v>-26</v>
      </c>
      <c r="AI134" s="50">
        <v>-42</v>
      </c>
      <c r="AJ134" s="50">
        <v>-9</v>
      </c>
      <c r="AK134" s="50">
        <v>-1050</v>
      </c>
      <c r="AL134" s="50">
        <v>-1484</v>
      </c>
      <c r="AM134" s="50">
        <v>-1397</v>
      </c>
      <c r="AN134" s="50">
        <v>15</v>
      </c>
      <c r="AO134" s="50">
        <v>27</v>
      </c>
      <c r="AP134" s="50">
        <v>39</v>
      </c>
      <c r="AQ134" s="50">
        <v>-5</v>
      </c>
      <c r="AR134" s="50">
        <v>-7</v>
      </c>
      <c r="AS134" s="50">
        <v>-23</v>
      </c>
      <c r="AT134" s="50">
        <v>-261</v>
      </c>
      <c r="AU134" s="50">
        <v>-931</v>
      </c>
      <c r="AV134" s="50">
        <v>-456</v>
      </c>
      <c r="AW134" s="106">
        <f t="shared" ref="AW134:AW142" si="2">+SUM(AA134:AV134)</f>
        <v>-5722</v>
      </c>
      <c r="AX134"/>
      <c r="AY134"/>
    </row>
    <row r="135" spans="2:51" ht="30" x14ac:dyDescent="0.25">
      <c r="B135" s="41" t="s">
        <v>9</v>
      </c>
      <c r="C135" s="50">
        <f>EXPORTACIONES!C135-'IMPORTACIONES '!C135</f>
        <v>27</v>
      </c>
      <c r="D135" s="50">
        <f>EXPORTACIONES!D135-'IMPORTACIONES '!D135</f>
        <v>-13</v>
      </c>
      <c r="E135" s="50">
        <f>EXPORTACIONES!E135-'IMPORTACIONES '!E135</f>
        <v>-32</v>
      </c>
      <c r="F135" s="50">
        <f>EXPORTACIONES!F135-'IMPORTACIONES '!F135</f>
        <v>-23</v>
      </c>
      <c r="G135" s="50">
        <f>EXPORTACIONES!G135-'IMPORTACIONES '!G135</f>
        <v>-25</v>
      </c>
      <c r="H135" s="50">
        <f>EXPORTACIONES!H135-'IMPORTACIONES '!H135</f>
        <v>-14</v>
      </c>
      <c r="I135" s="50">
        <f>EXPORTACIONES!I135-'IMPORTACIONES '!I135</f>
        <v>-32</v>
      </c>
      <c r="J135" s="50">
        <f>EXPORTACIONES!J135-'IMPORTACIONES '!J135</f>
        <v>-26</v>
      </c>
      <c r="K135" s="50">
        <f>EXPORTACIONES!K135-'IMPORTACIONES '!K135</f>
        <v>-42</v>
      </c>
      <c r="L135" s="50">
        <f>EXPORTACIONES!L135-'IMPORTACIONES '!L135</f>
        <v>-9</v>
      </c>
      <c r="M135" s="50">
        <f>EXPORTACIONES!M135-'IMPORTACIONES '!M135</f>
        <v>-1050</v>
      </c>
      <c r="N135" s="50">
        <f>EXPORTACIONES!N135-'IMPORTACIONES '!N135</f>
        <v>-1484</v>
      </c>
      <c r="O135" s="50">
        <f>EXPORTACIONES!O135-'IMPORTACIONES '!O135</f>
        <v>-1397</v>
      </c>
      <c r="P135" s="50">
        <f>EXPORTACIONES!P135-'IMPORTACIONES '!P135</f>
        <v>15</v>
      </c>
      <c r="Q135" s="50">
        <f>EXPORTACIONES!Q135-'IMPORTACIONES '!Q135</f>
        <v>27</v>
      </c>
      <c r="R135" s="50">
        <f>EXPORTACIONES!R135-'IMPORTACIONES '!R135</f>
        <v>39</v>
      </c>
      <c r="S135" s="50">
        <f>EXPORTACIONES!S135-'IMPORTACIONES '!S135</f>
        <v>-5</v>
      </c>
      <c r="T135" s="50">
        <f>EXPORTACIONES!T135-'IMPORTACIONES '!T135</f>
        <v>-7</v>
      </c>
      <c r="U135" s="50">
        <f>EXPORTACIONES!U135-'IMPORTACIONES '!U135</f>
        <v>-23</v>
      </c>
      <c r="V135" s="50">
        <f>EXPORTACIONES!V135-'IMPORTACIONES '!V135</f>
        <v>-261</v>
      </c>
      <c r="W135" s="50">
        <f>EXPORTACIONES!W135-'IMPORTACIONES '!W135</f>
        <v>-931</v>
      </c>
      <c r="X135" s="50">
        <f>EXPORTACIONES!X135-'IMPORTACIONES '!X135</f>
        <v>-456</v>
      </c>
      <c r="Z135" s="43" t="s">
        <v>154</v>
      </c>
      <c r="AA135" s="49">
        <v>-118</v>
      </c>
      <c r="AB135" s="49">
        <v>-60</v>
      </c>
      <c r="AC135" s="49">
        <v>-262</v>
      </c>
      <c r="AD135" s="49">
        <v>-155</v>
      </c>
      <c r="AE135" s="49">
        <v>-211</v>
      </c>
      <c r="AF135" s="49">
        <v>-196</v>
      </c>
      <c r="AG135" s="49">
        <v>-294</v>
      </c>
      <c r="AH135" s="49">
        <v>-300</v>
      </c>
      <c r="AI135" s="49">
        <v>-726</v>
      </c>
      <c r="AJ135" s="49">
        <v>-1263</v>
      </c>
      <c r="AK135" s="49">
        <v>-1014</v>
      </c>
      <c r="AL135" s="49">
        <v>-1324</v>
      </c>
      <c r="AM135" s="49">
        <v>-1820</v>
      </c>
      <c r="AN135" s="49">
        <v>-2120</v>
      </c>
      <c r="AO135" s="49">
        <v>-1758</v>
      </c>
      <c r="AP135" s="49">
        <v>-2117</v>
      </c>
      <c r="AQ135" s="49">
        <v>-1510</v>
      </c>
      <c r="AR135" s="49">
        <v>-4469</v>
      </c>
      <c r="AS135" s="49">
        <v>-5540</v>
      </c>
      <c r="AT135" s="49">
        <v>-7272</v>
      </c>
      <c r="AU135" s="49">
        <v>-7177</v>
      </c>
      <c r="AV135" s="49">
        <v>-6629</v>
      </c>
      <c r="AW135" s="106">
        <f t="shared" si="2"/>
        <v>-46335</v>
      </c>
      <c r="AX135"/>
      <c r="AY135"/>
    </row>
    <row r="136" spans="2:51" x14ac:dyDescent="0.25">
      <c r="B136" s="43" t="s">
        <v>154</v>
      </c>
      <c r="C136" s="49">
        <f>EXPORTACIONES!C136-'IMPORTACIONES '!C136</f>
        <v>-118</v>
      </c>
      <c r="D136" s="49">
        <f>EXPORTACIONES!D136-'IMPORTACIONES '!D136</f>
        <v>-60</v>
      </c>
      <c r="E136" s="49">
        <f>EXPORTACIONES!E136-'IMPORTACIONES '!E136</f>
        <v>-262</v>
      </c>
      <c r="F136" s="49">
        <f>EXPORTACIONES!F136-'IMPORTACIONES '!F136</f>
        <v>-155</v>
      </c>
      <c r="G136" s="49">
        <f>EXPORTACIONES!G136-'IMPORTACIONES '!G136</f>
        <v>-211</v>
      </c>
      <c r="H136" s="49">
        <f>EXPORTACIONES!H136-'IMPORTACIONES '!H136</f>
        <v>-196</v>
      </c>
      <c r="I136" s="49">
        <f>EXPORTACIONES!I136-'IMPORTACIONES '!I136</f>
        <v>-294</v>
      </c>
      <c r="J136" s="49">
        <f>EXPORTACIONES!J136-'IMPORTACIONES '!J136</f>
        <v>-300</v>
      </c>
      <c r="K136" s="49">
        <f>EXPORTACIONES!K136-'IMPORTACIONES '!K136</f>
        <v>-726</v>
      </c>
      <c r="L136" s="49">
        <f>EXPORTACIONES!L136-'IMPORTACIONES '!L136</f>
        <v>-1263</v>
      </c>
      <c r="M136" s="49">
        <f>EXPORTACIONES!M136-'IMPORTACIONES '!M136</f>
        <v>-1014</v>
      </c>
      <c r="N136" s="49">
        <f>EXPORTACIONES!N136-'IMPORTACIONES '!N136</f>
        <v>-1324</v>
      </c>
      <c r="O136" s="49">
        <f>EXPORTACIONES!O136-'IMPORTACIONES '!O136</f>
        <v>-1820</v>
      </c>
      <c r="P136" s="49">
        <f>EXPORTACIONES!P136-'IMPORTACIONES '!P136</f>
        <v>-2120</v>
      </c>
      <c r="Q136" s="49">
        <f>EXPORTACIONES!Q136-'IMPORTACIONES '!Q136</f>
        <v>-1758</v>
      </c>
      <c r="R136" s="49">
        <f>EXPORTACIONES!R136-'IMPORTACIONES '!R136</f>
        <v>-2117</v>
      </c>
      <c r="S136" s="49">
        <f>EXPORTACIONES!S136-'IMPORTACIONES '!S136</f>
        <v>-1510</v>
      </c>
      <c r="T136" s="49">
        <f>EXPORTACIONES!T136-'IMPORTACIONES '!T136</f>
        <v>-4469</v>
      </c>
      <c r="U136" s="49">
        <f>EXPORTACIONES!U136-'IMPORTACIONES '!U136</f>
        <v>-5540</v>
      </c>
      <c r="V136" s="49">
        <f>EXPORTACIONES!V136-'IMPORTACIONES '!V136</f>
        <v>-7272</v>
      </c>
      <c r="W136" s="49">
        <f>EXPORTACIONES!W136-'IMPORTACIONES '!W136</f>
        <v>-7177</v>
      </c>
      <c r="X136" s="49">
        <f>EXPORTACIONES!X136-'IMPORTACIONES '!X136</f>
        <v>-6629</v>
      </c>
      <c r="Z136" s="41" t="s">
        <v>101</v>
      </c>
      <c r="AA136" s="50">
        <v>-426</v>
      </c>
      <c r="AB136" s="50">
        <v>-296</v>
      </c>
      <c r="AC136" s="50">
        <v>-189</v>
      </c>
      <c r="AD136" s="50">
        <v>-202</v>
      </c>
      <c r="AE136" s="50">
        <v>-561</v>
      </c>
      <c r="AF136" s="50">
        <v>-234</v>
      </c>
      <c r="AG136" s="50">
        <v>-78</v>
      </c>
      <c r="AH136" s="50">
        <v>-183</v>
      </c>
      <c r="AI136" s="50">
        <v>-319</v>
      </c>
      <c r="AJ136" s="50">
        <v>-334</v>
      </c>
      <c r="AK136" s="50">
        <v>-131</v>
      </c>
      <c r="AL136" s="50">
        <v>-243</v>
      </c>
      <c r="AM136" s="50">
        <v>-177</v>
      </c>
      <c r="AN136" s="50">
        <v>-231</v>
      </c>
      <c r="AO136" s="50">
        <v>-558</v>
      </c>
      <c r="AP136" s="50">
        <v>-33</v>
      </c>
      <c r="AQ136" s="50">
        <v>21</v>
      </c>
      <c r="AR136" s="50">
        <v>238</v>
      </c>
      <c r="AS136" s="50">
        <v>-215</v>
      </c>
      <c r="AT136" s="50">
        <v>-408</v>
      </c>
      <c r="AU136" s="50">
        <v>-366</v>
      </c>
      <c r="AV136" s="50">
        <v>-207</v>
      </c>
      <c r="AW136" s="106">
        <f t="shared" si="2"/>
        <v>-5132</v>
      </c>
      <c r="AX136"/>
      <c r="AY136"/>
    </row>
    <row r="137" spans="2:51" x14ac:dyDescent="0.25">
      <c r="B137" s="41" t="s">
        <v>101</v>
      </c>
      <c r="C137" s="50">
        <f>EXPORTACIONES!C137-'IMPORTACIONES '!C137</f>
        <v>-426</v>
      </c>
      <c r="D137" s="50">
        <f>EXPORTACIONES!D137-'IMPORTACIONES '!D137</f>
        <v>-296</v>
      </c>
      <c r="E137" s="50">
        <f>EXPORTACIONES!E137-'IMPORTACIONES '!E137</f>
        <v>-189</v>
      </c>
      <c r="F137" s="50">
        <f>EXPORTACIONES!F137-'IMPORTACIONES '!F137</f>
        <v>-202</v>
      </c>
      <c r="G137" s="50">
        <f>EXPORTACIONES!G137-'IMPORTACIONES '!G137</f>
        <v>-561</v>
      </c>
      <c r="H137" s="50">
        <f>EXPORTACIONES!H137-'IMPORTACIONES '!H137</f>
        <v>-234</v>
      </c>
      <c r="I137" s="50">
        <f>EXPORTACIONES!I137-'IMPORTACIONES '!I137</f>
        <v>-78</v>
      </c>
      <c r="J137" s="50">
        <f>EXPORTACIONES!J137-'IMPORTACIONES '!J137</f>
        <v>-183</v>
      </c>
      <c r="K137" s="50">
        <f>EXPORTACIONES!K137-'IMPORTACIONES '!K137</f>
        <v>-319</v>
      </c>
      <c r="L137" s="50">
        <f>EXPORTACIONES!L137-'IMPORTACIONES '!L137</f>
        <v>-334</v>
      </c>
      <c r="M137" s="50">
        <f>EXPORTACIONES!M137-'IMPORTACIONES '!M137</f>
        <v>-131</v>
      </c>
      <c r="N137" s="50">
        <f>EXPORTACIONES!N137-'IMPORTACIONES '!N137</f>
        <v>-243</v>
      </c>
      <c r="O137" s="50">
        <f>EXPORTACIONES!O137-'IMPORTACIONES '!O137</f>
        <v>-177</v>
      </c>
      <c r="P137" s="50">
        <f>EXPORTACIONES!P137-'IMPORTACIONES '!P137</f>
        <v>-231</v>
      </c>
      <c r="Q137" s="50">
        <f>EXPORTACIONES!Q137-'IMPORTACIONES '!Q137</f>
        <v>-558</v>
      </c>
      <c r="R137" s="50">
        <f>EXPORTACIONES!R137-'IMPORTACIONES '!R137</f>
        <v>-33</v>
      </c>
      <c r="S137" s="50">
        <f>EXPORTACIONES!S137-'IMPORTACIONES '!S137</f>
        <v>21</v>
      </c>
      <c r="T137" s="50">
        <f>EXPORTACIONES!T137-'IMPORTACIONES '!T137</f>
        <v>238</v>
      </c>
      <c r="U137" s="50">
        <f>EXPORTACIONES!U137-'IMPORTACIONES '!U137</f>
        <v>-215</v>
      </c>
      <c r="V137" s="50">
        <f>EXPORTACIONES!V137-'IMPORTACIONES '!V137</f>
        <v>-408</v>
      </c>
      <c r="W137" s="50">
        <f>EXPORTACIONES!W137-'IMPORTACIONES '!W137</f>
        <v>-366</v>
      </c>
      <c r="X137" s="50">
        <f>EXPORTACIONES!X137-'IMPORTACIONES '!X137</f>
        <v>-207</v>
      </c>
      <c r="Z137" s="42" t="s">
        <v>66</v>
      </c>
      <c r="AA137" s="49">
        <v>-312</v>
      </c>
      <c r="AB137" s="49">
        <v>-150</v>
      </c>
      <c r="AC137" s="49">
        <v>6</v>
      </c>
      <c r="AD137" s="49">
        <v>-139</v>
      </c>
      <c r="AE137" s="49">
        <v>-133</v>
      </c>
      <c r="AF137" s="49">
        <v>-116</v>
      </c>
      <c r="AG137" s="49">
        <v>-204</v>
      </c>
      <c r="AH137" s="49">
        <v>-119</v>
      </c>
      <c r="AI137" s="49">
        <v>-208</v>
      </c>
      <c r="AJ137" s="49">
        <v>-190</v>
      </c>
      <c r="AK137" s="49">
        <v>-191</v>
      </c>
      <c r="AL137" s="49">
        <v>-221</v>
      </c>
      <c r="AM137" s="49">
        <v>-325</v>
      </c>
      <c r="AN137" s="49">
        <v>-461</v>
      </c>
      <c r="AO137" s="49">
        <v>-416</v>
      </c>
      <c r="AP137" s="49">
        <v>-590</v>
      </c>
      <c r="AQ137" s="49">
        <v>-881</v>
      </c>
      <c r="AR137" s="49">
        <v>-764</v>
      </c>
      <c r="AS137" s="49">
        <v>-714</v>
      </c>
      <c r="AT137" s="49">
        <v>-646</v>
      </c>
      <c r="AU137" s="49">
        <v>-724</v>
      </c>
      <c r="AV137" s="49">
        <v>-373</v>
      </c>
      <c r="AW137" s="106">
        <f t="shared" si="2"/>
        <v>-7871</v>
      </c>
      <c r="AX137"/>
      <c r="AY137"/>
    </row>
    <row r="138" spans="2:51" x14ac:dyDescent="0.25">
      <c r="B138" s="42" t="s">
        <v>66</v>
      </c>
      <c r="C138" s="49">
        <f>EXPORTACIONES!C138-'IMPORTACIONES '!C138</f>
        <v>-312</v>
      </c>
      <c r="D138" s="49">
        <f>EXPORTACIONES!D138-'IMPORTACIONES '!D138</f>
        <v>-150</v>
      </c>
      <c r="E138" s="49">
        <f>EXPORTACIONES!E138-'IMPORTACIONES '!E138</f>
        <v>6</v>
      </c>
      <c r="F138" s="49">
        <f>EXPORTACIONES!F138-'IMPORTACIONES '!F138</f>
        <v>-139</v>
      </c>
      <c r="G138" s="49">
        <f>EXPORTACIONES!G138-'IMPORTACIONES '!G138</f>
        <v>-133</v>
      </c>
      <c r="H138" s="49">
        <f>EXPORTACIONES!H138-'IMPORTACIONES '!H138</f>
        <v>-116</v>
      </c>
      <c r="I138" s="49">
        <f>EXPORTACIONES!I138-'IMPORTACIONES '!I138</f>
        <v>-204</v>
      </c>
      <c r="J138" s="49">
        <f>EXPORTACIONES!J138-'IMPORTACIONES '!J138</f>
        <v>-119</v>
      </c>
      <c r="K138" s="49">
        <f>EXPORTACIONES!K138-'IMPORTACIONES '!K138</f>
        <v>-208</v>
      </c>
      <c r="L138" s="49">
        <f>EXPORTACIONES!L138-'IMPORTACIONES '!L138</f>
        <v>-190</v>
      </c>
      <c r="M138" s="49">
        <f>EXPORTACIONES!M138-'IMPORTACIONES '!M138</f>
        <v>-191</v>
      </c>
      <c r="N138" s="49">
        <f>EXPORTACIONES!N138-'IMPORTACIONES '!N138</f>
        <v>-221</v>
      </c>
      <c r="O138" s="49">
        <f>EXPORTACIONES!O138-'IMPORTACIONES '!O138</f>
        <v>-325</v>
      </c>
      <c r="P138" s="49">
        <f>EXPORTACIONES!P138-'IMPORTACIONES '!P138</f>
        <v>-461</v>
      </c>
      <c r="Q138" s="49">
        <f>EXPORTACIONES!Q138-'IMPORTACIONES '!Q138</f>
        <v>-416</v>
      </c>
      <c r="R138" s="49">
        <f>EXPORTACIONES!R138-'IMPORTACIONES '!R138</f>
        <v>-590</v>
      </c>
      <c r="S138" s="49">
        <f>EXPORTACIONES!S138-'IMPORTACIONES '!S138</f>
        <v>-881</v>
      </c>
      <c r="T138" s="49">
        <f>EXPORTACIONES!T138-'IMPORTACIONES '!T138</f>
        <v>-764</v>
      </c>
      <c r="U138" s="49">
        <f>EXPORTACIONES!U138-'IMPORTACIONES '!U138</f>
        <v>-714</v>
      </c>
      <c r="V138" s="49">
        <f>EXPORTACIONES!V138-'IMPORTACIONES '!V138</f>
        <v>-646</v>
      </c>
      <c r="W138" s="49">
        <f>EXPORTACIONES!W138-'IMPORTACIONES '!W138</f>
        <v>-724</v>
      </c>
      <c r="X138" s="49">
        <f>EXPORTACIONES!X138-'IMPORTACIONES '!X138</f>
        <v>-373</v>
      </c>
      <c r="Z138" s="41" t="s">
        <v>97</v>
      </c>
      <c r="AA138" s="50">
        <v>2004</v>
      </c>
      <c r="AB138" s="50">
        <v>1336</v>
      </c>
      <c r="AC138" s="50">
        <v>1001</v>
      </c>
      <c r="AD138" s="50">
        <v>1120</v>
      </c>
      <c r="AE138" s="50">
        <v>496</v>
      </c>
      <c r="AF138" s="50">
        <v>403</v>
      </c>
      <c r="AG138" s="50">
        <v>327</v>
      </c>
      <c r="AH138" s="50">
        <v>373</v>
      </c>
      <c r="AI138" s="50">
        <v>334</v>
      </c>
      <c r="AJ138" s="50">
        <v>330</v>
      </c>
      <c r="AK138" s="50">
        <v>214</v>
      </c>
      <c r="AL138" s="50">
        <v>206</v>
      </c>
      <c r="AM138" s="50">
        <v>187</v>
      </c>
      <c r="AN138" s="50">
        <v>171</v>
      </c>
      <c r="AO138" s="50">
        <v>493</v>
      </c>
      <c r="AP138" s="50">
        <v>232</v>
      </c>
      <c r="AQ138" s="50">
        <v>-13</v>
      </c>
      <c r="AR138" s="50">
        <v>119</v>
      </c>
      <c r="AS138" s="50">
        <v>101</v>
      </c>
      <c r="AT138" s="50">
        <v>55</v>
      </c>
      <c r="AU138" s="50">
        <v>51</v>
      </c>
      <c r="AV138" s="50">
        <v>69</v>
      </c>
      <c r="AW138" s="106">
        <f t="shared" si="2"/>
        <v>9609</v>
      </c>
      <c r="AX138"/>
      <c r="AY138"/>
    </row>
    <row r="139" spans="2:51" x14ac:dyDescent="0.25">
      <c r="B139" s="41" t="s">
        <v>97</v>
      </c>
      <c r="C139" s="50">
        <f>EXPORTACIONES!C139-'IMPORTACIONES '!C139</f>
        <v>2004</v>
      </c>
      <c r="D139" s="50">
        <f>EXPORTACIONES!D139-'IMPORTACIONES '!D139</f>
        <v>1336</v>
      </c>
      <c r="E139" s="50">
        <f>EXPORTACIONES!E139-'IMPORTACIONES '!E139</f>
        <v>1001</v>
      </c>
      <c r="F139" s="50">
        <f>EXPORTACIONES!F139-'IMPORTACIONES '!F139</f>
        <v>1120</v>
      </c>
      <c r="G139" s="50">
        <f>EXPORTACIONES!G139-'IMPORTACIONES '!G139</f>
        <v>496</v>
      </c>
      <c r="H139" s="50">
        <f>EXPORTACIONES!H139-'IMPORTACIONES '!H139</f>
        <v>403</v>
      </c>
      <c r="I139" s="50">
        <f>EXPORTACIONES!I139-'IMPORTACIONES '!I139</f>
        <v>327</v>
      </c>
      <c r="J139" s="50">
        <f>EXPORTACIONES!J139-'IMPORTACIONES '!J139</f>
        <v>373</v>
      </c>
      <c r="K139" s="50">
        <f>EXPORTACIONES!K139-'IMPORTACIONES '!K139</f>
        <v>334</v>
      </c>
      <c r="L139" s="50">
        <f>EXPORTACIONES!L139-'IMPORTACIONES '!L139</f>
        <v>330</v>
      </c>
      <c r="M139" s="50">
        <f>EXPORTACIONES!M139-'IMPORTACIONES '!M139</f>
        <v>214</v>
      </c>
      <c r="N139" s="50">
        <f>EXPORTACIONES!N139-'IMPORTACIONES '!N139</f>
        <v>206</v>
      </c>
      <c r="O139" s="50">
        <f>EXPORTACIONES!O139-'IMPORTACIONES '!O139</f>
        <v>187</v>
      </c>
      <c r="P139" s="50">
        <f>EXPORTACIONES!P139-'IMPORTACIONES '!P139</f>
        <v>171</v>
      </c>
      <c r="Q139" s="50">
        <f>EXPORTACIONES!Q139-'IMPORTACIONES '!Q139</f>
        <v>493</v>
      </c>
      <c r="R139" s="50">
        <f>EXPORTACIONES!R139-'IMPORTACIONES '!R139</f>
        <v>232</v>
      </c>
      <c r="S139" s="50">
        <f>EXPORTACIONES!S139-'IMPORTACIONES '!S139</f>
        <v>-13</v>
      </c>
      <c r="T139" s="50">
        <f>EXPORTACIONES!T139-'IMPORTACIONES '!T139</f>
        <v>119</v>
      </c>
      <c r="U139" s="50">
        <f>EXPORTACIONES!U139-'IMPORTACIONES '!U139</f>
        <v>101</v>
      </c>
      <c r="V139" s="50">
        <f>EXPORTACIONES!V139-'IMPORTACIONES '!V139</f>
        <v>55</v>
      </c>
      <c r="W139" s="50">
        <f>EXPORTACIONES!W139-'IMPORTACIONES '!W139</f>
        <v>51</v>
      </c>
      <c r="X139" s="50">
        <f>EXPORTACIONES!X139-'IMPORTACIONES '!X139</f>
        <v>69</v>
      </c>
      <c r="Z139" s="42" t="s">
        <v>26</v>
      </c>
      <c r="AA139" s="49">
        <v>0</v>
      </c>
      <c r="AB139" s="49">
        <v>0</v>
      </c>
      <c r="AC139" s="49">
        <v>0</v>
      </c>
      <c r="AD139" s="49">
        <v>0</v>
      </c>
      <c r="AE139" s="49">
        <v>0</v>
      </c>
      <c r="AF139" s="49">
        <v>0</v>
      </c>
      <c r="AG139" s="49">
        <v>0</v>
      </c>
      <c r="AH139" s="49">
        <v>30</v>
      </c>
      <c r="AI139" s="49">
        <v>-8</v>
      </c>
      <c r="AJ139" s="49">
        <v>-26</v>
      </c>
      <c r="AK139" s="49">
        <v>-12</v>
      </c>
      <c r="AL139" s="49">
        <v>-28</v>
      </c>
      <c r="AM139" s="49">
        <v>-35</v>
      </c>
      <c r="AN139" s="49">
        <v>-6</v>
      </c>
      <c r="AO139" s="49">
        <v>-18</v>
      </c>
      <c r="AP139" s="49">
        <v>-32</v>
      </c>
      <c r="AQ139" s="49">
        <v>-6</v>
      </c>
      <c r="AR139" s="49">
        <v>-7</v>
      </c>
      <c r="AS139" s="49">
        <v>12</v>
      </c>
      <c r="AT139" s="49">
        <v>13</v>
      </c>
      <c r="AU139" s="49">
        <v>-3</v>
      </c>
      <c r="AV139" s="49">
        <v>-4</v>
      </c>
      <c r="AW139" s="106">
        <f t="shared" si="2"/>
        <v>-130</v>
      </c>
      <c r="AX139"/>
      <c r="AY139"/>
    </row>
    <row r="140" spans="2:51" x14ac:dyDescent="0.25">
      <c r="B140" s="42" t="s">
        <v>26</v>
      </c>
      <c r="C140" s="49">
        <f>EXPORTACIONES!C140-'IMPORTACIONES '!C140</f>
        <v>0</v>
      </c>
      <c r="D140" s="49">
        <f>EXPORTACIONES!D140-'IMPORTACIONES '!D140</f>
        <v>0</v>
      </c>
      <c r="E140" s="49">
        <f>EXPORTACIONES!E140-'IMPORTACIONES '!E140</f>
        <v>0</v>
      </c>
      <c r="F140" s="49">
        <f>EXPORTACIONES!F140-'IMPORTACIONES '!F140</f>
        <v>0</v>
      </c>
      <c r="G140" s="49">
        <f>EXPORTACIONES!G140-'IMPORTACIONES '!G140</f>
        <v>0</v>
      </c>
      <c r="H140" s="49">
        <f>EXPORTACIONES!H140-'IMPORTACIONES '!H140</f>
        <v>0</v>
      </c>
      <c r="I140" s="49">
        <f>EXPORTACIONES!I140-'IMPORTACIONES '!I140</f>
        <v>0</v>
      </c>
      <c r="J140" s="49">
        <f>EXPORTACIONES!J140-'IMPORTACIONES '!J140</f>
        <v>30</v>
      </c>
      <c r="K140" s="49">
        <f>EXPORTACIONES!K140-'IMPORTACIONES '!K140</f>
        <v>-8</v>
      </c>
      <c r="L140" s="49">
        <f>EXPORTACIONES!L140-'IMPORTACIONES '!L140</f>
        <v>-26</v>
      </c>
      <c r="M140" s="49">
        <f>EXPORTACIONES!M140-'IMPORTACIONES '!M140</f>
        <v>-12</v>
      </c>
      <c r="N140" s="49">
        <f>EXPORTACIONES!N140-'IMPORTACIONES '!N140</f>
        <v>-28</v>
      </c>
      <c r="O140" s="49">
        <f>EXPORTACIONES!O140-'IMPORTACIONES '!O140</f>
        <v>-35</v>
      </c>
      <c r="P140" s="49">
        <f>EXPORTACIONES!P140-'IMPORTACIONES '!P140</f>
        <v>-6</v>
      </c>
      <c r="Q140" s="49">
        <f>EXPORTACIONES!Q140-'IMPORTACIONES '!Q140</f>
        <v>-18</v>
      </c>
      <c r="R140" s="49">
        <f>EXPORTACIONES!R140-'IMPORTACIONES '!R140</f>
        <v>-32</v>
      </c>
      <c r="S140" s="49">
        <f>EXPORTACIONES!S140-'IMPORTACIONES '!S140</f>
        <v>-6</v>
      </c>
      <c r="T140" s="49">
        <f>EXPORTACIONES!T140-'IMPORTACIONES '!T140</f>
        <v>-7</v>
      </c>
      <c r="U140" s="49">
        <f>EXPORTACIONES!U140-'IMPORTACIONES '!U140</f>
        <v>12</v>
      </c>
      <c r="V140" s="49">
        <f>EXPORTACIONES!V140-'IMPORTACIONES '!V140</f>
        <v>13</v>
      </c>
      <c r="W140" s="49">
        <f>EXPORTACIONES!W140-'IMPORTACIONES '!W140</f>
        <v>-3</v>
      </c>
      <c r="X140" s="49">
        <f>EXPORTACIONES!X140-'IMPORTACIONES '!X140</f>
        <v>-4</v>
      </c>
      <c r="Z140" s="41" t="s">
        <v>54</v>
      </c>
      <c r="AA140" s="50">
        <v>-89</v>
      </c>
      <c r="AB140" s="50">
        <v>-147</v>
      </c>
      <c r="AC140" s="50">
        <v>-166</v>
      </c>
      <c r="AD140" s="50">
        <v>-96</v>
      </c>
      <c r="AE140" s="50">
        <v>-64</v>
      </c>
      <c r="AF140" s="50">
        <v>-158</v>
      </c>
      <c r="AG140" s="50">
        <v>-611</v>
      </c>
      <c r="AH140" s="50">
        <v>-1397</v>
      </c>
      <c r="AI140" s="50">
        <v>-1254</v>
      </c>
      <c r="AJ140" s="50">
        <v>-2312</v>
      </c>
      <c r="AK140" s="50">
        <v>-4915</v>
      </c>
      <c r="AL140" s="50">
        <v>-6477</v>
      </c>
      <c r="AM140" s="50">
        <v>-4895</v>
      </c>
      <c r="AN140" s="50">
        <v>-5721</v>
      </c>
      <c r="AO140" s="50">
        <v>-4005</v>
      </c>
      <c r="AP140" s="50">
        <v>-5175</v>
      </c>
      <c r="AQ140" s="50">
        <v>-7227</v>
      </c>
      <c r="AR140" s="50">
        <v>-4489</v>
      </c>
      <c r="AS140" s="50">
        <v>-3119</v>
      </c>
      <c r="AT140" s="50">
        <v>-2999</v>
      </c>
      <c r="AU140" s="50">
        <v>-2439</v>
      </c>
      <c r="AV140" s="50">
        <v>-1459</v>
      </c>
      <c r="AW140" s="106">
        <f t="shared" si="2"/>
        <v>-59214</v>
      </c>
      <c r="AX140"/>
      <c r="AY140"/>
    </row>
    <row r="141" spans="2:51" x14ac:dyDescent="0.25">
      <c r="B141" s="41" t="s">
        <v>54</v>
      </c>
      <c r="C141" s="50">
        <f>EXPORTACIONES!C141-'IMPORTACIONES '!C141</f>
        <v>-89</v>
      </c>
      <c r="D141" s="50">
        <f>EXPORTACIONES!D141-'IMPORTACIONES '!D141</f>
        <v>-147</v>
      </c>
      <c r="E141" s="50">
        <f>EXPORTACIONES!E141-'IMPORTACIONES '!E141</f>
        <v>-166</v>
      </c>
      <c r="F141" s="50">
        <f>EXPORTACIONES!F141-'IMPORTACIONES '!F141</f>
        <v>-96</v>
      </c>
      <c r="G141" s="50">
        <f>EXPORTACIONES!G141-'IMPORTACIONES '!G141</f>
        <v>-64</v>
      </c>
      <c r="H141" s="50">
        <f>EXPORTACIONES!H141-'IMPORTACIONES '!H141</f>
        <v>-158</v>
      </c>
      <c r="I141" s="50">
        <f>EXPORTACIONES!I141-'IMPORTACIONES '!I141</f>
        <v>-611</v>
      </c>
      <c r="J141" s="50">
        <f>EXPORTACIONES!J141-'IMPORTACIONES '!J141</f>
        <v>-1397</v>
      </c>
      <c r="K141" s="50">
        <f>EXPORTACIONES!K141-'IMPORTACIONES '!K141</f>
        <v>-1254</v>
      </c>
      <c r="L141" s="50">
        <f>EXPORTACIONES!L141-'IMPORTACIONES '!L141</f>
        <v>-2312</v>
      </c>
      <c r="M141" s="50">
        <f>EXPORTACIONES!M141-'IMPORTACIONES '!M141</f>
        <v>-4915</v>
      </c>
      <c r="N141" s="50">
        <f>EXPORTACIONES!N141-'IMPORTACIONES '!N141</f>
        <v>-6477</v>
      </c>
      <c r="O141" s="50">
        <f>EXPORTACIONES!O141-'IMPORTACIONES '!O141</f>
        <v>-4895</v>
      </c>
      <c r="P141" s="50">
        <f>EXPORTACIONES!P141-'IMPORTACIONES '!P141</f>
        <v>-5721</v>
      </c>
      <c r="Q141" s="50">
        <f>EXPORTACIONES!Q141-'IMPORTACIONES '!Q141</f>
        <v>-4005</v>
      </c>
      <c r="R141" s="50">
        <f>EXPORTACIONES!R141-'IMPORTACIONES '!R141</f>
        <v>-5175</v>
      </c>
      <c r="S141" s="50">
        <f>EXPORTACIONES!S141-'IMPORTACIONES '!S141</f>
        <v>-7227</v>
      </c>
      <c r="T141" s="50">
        <f>EXPORTACIONES!T141-'IMPORTACIONES '!T141</f>
        <v>-4489</v>
      </c>
      <c r="U141" s="50">
        <f>EXPORTACIONES!U141-'IMPORTACIONES '!U141</f>
        <v>-3119</v>
      </c>
      <c r="V141" s="50">
        <f>EXPORTACIONES!V141-'IMPORTACIONES '!V141</f>
        <v>-2999</v>
      </c>
      <c r="W141" s="50">
        <f>EXPORTACIONES!W141-'IMPORTACIONES '!W141</f>
        <v>-2439</v>
      </c>
      <c r="X141" s="50">
        <f>EXPORTACIONES!X141-'IMPORTACIONES '!X141</f>
        <v>-1459</v>
      </c>
      <c r="Z141" s="42" t="s">
        <v>29</v>
      </c>
      <c r="AA141" s="49">
        <v>17</v>
      </c>
      <c r="AB141" s="49">
        <v>34</v>
      </c>
      <c r="AC141" s="49">
        <v>0</v>
      </c>
      <c r="AD141" s="49">
        <v>6</v>
      </c>
      <c r="AE141" s="49">
        <v>0</v>
      </c>
      <c r="AF141" s="49">
        <v>0</v>
      </c>
      <c r="AG141" s="49">
        <v>0</v>
      </c>
      <c r="AH141" s="49">
        <v>0</v>
      </c>
      <c r="AI141" s="49">
        <v>0</v>
      </c>
      <c r="AJ141" s="49">
        <v>102</v>
      </c>
      <c r="AK141" s="49">
        <v>293</v>
      </c>
      <c r="AL141" s="49">
        <v>133</v>
      </c>
      <c r="AM141" s="49">
        <v>0</v>
      </c>
      <c r="AN141" s="49">
        <v>0</v>
      </c>
      <c r="AO141" s="49">
        <v>0</v>
      </c>
      <c r="AP141" s="49">
        <v>0</v>
      </c>
      <c r="AQ141" s="49">
        <v>0</v>
      </c>
      <c r="AR141" s="49">
        <v>0</v>
      </c>
      <c r="AS141" s="49">
        <v>0</v>
      </c>
      <c r="AT141" s="49">
        <v>0</v>
      </c>
      <c r="AU141" s="49">
        <v>0</v>
      </c>
      <c r="AV141" s="49">
        <v>0</v>
      </c>
      <c r="AW141" s="106">
        <f t="shared" si="2"/>
        <v>585</v>
      </c>
      <c r="AX141"/>
      <c r="AY141"/>
    </row>
    <row r="142" spans="2:51" x14ac:dyDescent="0.25">
      <c r="B142" s="42" t="s">
        <v>29</v>
      </c>
      <c r="C142" s="49">
        <f>EXPORTACIONES!C142-'IMPORTACIONES '!C142</f>
        <v>17</v>
      </c>
      <c r="D142" s="49">
        <f>EXPORTACIONES!D142-'IMPORTACIONES '!D142</f>
        <v>34</v>
      </c>
      <c r="E142" s="49">
        <f>EXPORTACIONES!E142-'IMPORTACIONES '!E142</f>
        <v>0</v>
      </c>
      <c r="F142" s="49">
        <f>EXPORTACIONES!F142-'IMPORTACIONES '!F142</f>
        <v>6</v>
      </c>
      <c r="G142" s="49">
        <f>EXPORTACIONES!G142-'IMPORTACIONES '!G142</f>
        <v>0</v>
      </c>
      <c r="H142" s="49">
        <f>EXPORTACIONES!H142-'IMPORTACIONES '!H142</f>
        <v>0</v>
      </c>
      <c r="I142" s="49">
        <f>EXPORTACIONES!I142-'IMPORTACIONES '!I142</f>
        <v>0</v>
      </c>
      <c r="J142" s="49">
        <f>EXPORTACIONES!J142-'IMPORTACIONES '!J142</f>
        <v>0</v>
      </c>
      <c r="K142" s="49">
        <f>EXPORTACIONES!K142-'IMPORTACIONES '!K142</f>
        <v>0</v>
      </c>
      <c r="L142" s="49">
        <f>EXPORTACIONES!L142-'IMPORTACIONES '!L142</f>
        <v>102</v>
      </c>
      <c r="M142" s="49">
        <f>EXPORTACIONES!M142-'IMPORTACIONES '!M142</f>
        <v>293</v>
      </c>
      <c r="N142" s="49">
        <f>EXPORTACIONES!N142-'IMPORTACIONES '!N142</f>
        <v>133</v>
      </c>
      <c r="O142" s="49">
        <f>EXPORTACIONES!O142-'IMPORTACIONES '!O142</f>
        <v>0</v>
      </c>
      <c r="P142" s="49">
        <f>EXPORTACIONES!P142-'IMPORTACIONES '!P142</f>
        <v>0</v>
      </c>
      <c r="Q142" s="49">
        <f>EXPORTACIONES!Q142-'IMPORTACIONES '!Q142</f>
        <v>0</v>
      </c>
      <c r="R142" s="49">
        <f>EXPORTACIONES!R142-'IMPORTACIONES '!R142</f>
        <v>0</v>
      </c>
      <c r="S142" s="49">
        <f>EXPORTACIONES!S142-'IMPORTACIONES '!S142</f>
        <v>0</v>
      </c>
      <c r="T142" s="49">
        <f>EXPORTACIONES!T142-'IMPORTACIONES '!T142</f>
        <v>0</v>
      </c>
      <c r="U142" s="49">
        <f>EXPORTACIONES!U142-'IMPORTACIONES '!U142</f>
        <v>0</v>
      </c>
      <c r="V142" s="49">
        <f>EXPORTACIONES!V142-'IMPORTACIONES '!V142</f>
        <v>0</v>
      </c>
      <c r="W142" s="49">
        <f>EXPORTACIONES!W142-'IMPORTACIONES '!W142</f>
        <v>0</v>
      </c>
      <c r="X142" s="49">
        <f>EXPORTACIONES!X142-'IMPORTACIONES '!X142</f>
        <v>0</v>
      </c>
      <c r="Z142" s="41" t="s">
        <v>170</v>
      </c>
      <c r="AA142" s="50">
        <v>-1</v>
      </c>
      <c r="AB142" s="50">
        <v>-2</v>
      </c>
      <c r="AC142" s="50">
        <v>-2</v>
      </c>
      <c r="AD142" s="50">
        <v>-9</v>
      </c>
      <c r="AE142" s="50">
        <v>-13</v>
      </c>
      <c r="AF142" s="50">
        <v>-68</v>
      </c>
      <c r="AG142" s="50">
        <v>-35</v>
      </c>
      <c r="AH142" s="50">
        <v>-33</v>
      </c>
      <c r="AI142" s="50">
        <v>-171</v>
      </c>
      <c r="AJ142" s="50">
        <v>0</v>
      </c>
      <c r="AK142" s="50">
        <v>-17</v>
      </c>
      <c r="AL142" s="50">
        <v>-2</v>
      </c>
      <c r="AM142" s="50">
        <v>-2</v>
      </c>
      <c r="AN142" s="50">
        <v>-8</v>
      </c>
      <c r="AO142" s="50">
        <v>-35</v>
      </c>
      <c r="AP142" s="50">
        <v>-4</v>
      </c>
      <c r="AQ142" s="50">
        <v>-32</v>
      </c>
      <c r="AR142" s="50">
        <v>-1</v>
      </c>
      <c r="AS142" s="50">
        <v>-2</v>
      </c>
      <c r="AT142" s="50">
        <v>-1</v>
      </c>
      <c r="AU142" s="50">
        <v>-75</v>
      </c>
      <c r="AV142" s="50">
        <v>-2</v>
      </c>
      <c r="AW142" s="106">
        <f t="shared" si="2"/>
        <v>-515</v>
      </c>
      <c r="AX142"/>
      <c r="AY142"/>
    </row>
    <row r="143" spans="2:51" x14ac:dyDescent="0.25">
      <c r="B143" s="41" t="s">
        <v>170</v>
      </c>
      <c r="C143" s="50">
        <f>EXPORTACIONES!C143-'IMPORTACIONES '!C143</f>
        <v>-1</v>
      </c>
      <c r="D143" s="50">
        <f>EXPORTACIONES!D143-'IMPORTACIONES '!D143</f>
        <v>-2</v>
      </c>
      <c r="E143" s="50">
        <f>EXPORTACIONES!E143-'IMPORTACIONES '!E143</f>
        <v>-2</v>
      </c>
      <c r="F143" s="50">
        <f>EXPORTACIONES!F143-'IMPORTACIONES '!F143</f>
        <v>-9</v>
      </c>
      <c r="G143" s="50">
        <f>EXPORTACIONES!G143-'IMPORTACIONES '!G143</f>
        <v>-13</v>
      </c>
      <c r="H143" s="50">
        <f>EXPORTACIONES!H143-'IMPORTACIONES '!H143</f>
        <v>-68</v>
      </c>
      <c r="I143" s="50">
        <f>EXPORTACIONES!I143-'IMPORTACIONES '!I143</f>
        <v>-35</v>
      </c>
      <c r="J143" s="50">
        <f>EXPORTACIONES!J143-'IMPORTACIONES '!J143</f>
        <v>-33</v>
      </c>
      <c r="K143" s="50">
        <f>EXPORTACIONES!K143-'IMPORTACIONES '!K143</f>
        <v>-171</v>
      </c>
      <c r="L143" s="50">
        <f>EXPORTACIONES!L143-'IMPORTACIONES '!L143</f>
        <v>0</v>
      </c>
      <c r="M143" s="50">
        <f>EXPORTACIONES!M143-'IMPORTACIONES '!M143</f>
        <v>-17</v>
      </c>
      <c r="N143" s="50">
        <f>EXPORTACIONES!N143-'IMPORTACIONES '!N143</f>
        <v>-2</v>
      </c>
      <c r="O143" s="50">
        <f>EXPORTACIONES!O143-'IMPORTACIONES '!O143</f>
        <v>-2</v>
      </c>
      <c r="P143" s="50">
        <f>EXPORTACIONES!P143-'IMPORTACIONES '!P143</f>
        <v>-8</v>
      </c>
      <c r="Q143" s="50">
        <f>EXPORTACIONES!Q143-'IMPORTACIONES '!Q143</f>
        <v>-35</v>
      </c>
      <c r="R143" s="50">
        <f>EXPORTACIONES!R143-'IMPORTACIONES '!R143</f>
        <v>-4</v>
      </c>
      <c r="S143" s="50">
        <f>EXPORTACIONES!S143-'IMPORTACIONES '!S143</f>
        <v>-32</v>
      </c>
      <c r="T143" s="50">
        <f>EXPORTACIONES!T143-'IMPORTACIONES '!T143</f>
        <v>-1</v>
      </c>
      <c r="U143" s="50">
        <f>EXPORTACIONES!U143-'IMPORTACIONES '!U143</f>
        <v>-2</v>
      </c>
      <c r="V143" s="50">
        <f>EXPORTACIONES!V143-'IMPORTACIONES '!V143</f>
        <v>-1</v>
      </c>
      <c r="W143" s="50">
        <f>EXPORTACIONES!W143-'IMPORTACIONES '!W143</f>
        <v>-75</v>
      </c>
      <c r="X143" s="50">
        <f>EXPORTACIONES!X143-'IMPORTACIONES '!X143</f>
        <v>-2</v>
      </c>
      <c r="AX143"/>
      <c r="AY143"/>
    </row>
    <row r="144" spans="2:51" x14ac:dyDescent="0.25">
      <c r="AX144"/>
      <c r="AY144"/>
    </row>
    <row r="145" spans="2:51" x14ac:dyDescent="0.25">
      <c r="AX145"/>
      <c r="AY145"/>
    </row>
    <row r="146" spans="2:51" x14ac:dyDescent="0.25">
      <c r="AX146"/>
      <c r="AY146"/>
    </row>
    <row r="147" spans="2:51" x14ac:dyDescent="0.25">
      <c r="AX147"/>
      <c r="AY147"/>
    </row>
    <row r="148" spans="2:51" x14ac:dyDescent="0.25">
      <c r="AX148"/>
      <c r="AY148"/>
    </row>
    <row r="149" spans="2:51" ht="28.5" x14ac:dyDescent="0.25">
      <c r="B149" s="161" t="s">
        <v>209</v>
      </c>
      <c r="C149" s="161"/>
      <c r="D149" s="161"/>
      <c r="E149" s="161"/>
      <c r="F149" s="161"/>
      <c r="AX149"/>
      <c r="AY149"/>
    </row>
    <row r="150" spans="2:51" x14ac:dyDescent="0.25">
      <c r="B150" s="44" t="s">
        <v>210</v>
      </c>
      <c r="AX150"/>
      <c r="AY150"/>
    </row>
    <row r="151" spans="2:51" x14ac:dyDescent="0.25">
      <c r="H151" s="32" t="s">
        <v>211</v>
      </c>
      <c r="AX151"/>
      <c r="AY151"/>
    </row>
    <row r="152" spans="2:51" x14ac:dyDescent="0.25">
      <c r="AX152"/>
      <c r="AY152"/>
    </row>
    <row r="153" spans="2:51" x14ac:dyDescent="0.25">
      <c r="AX153"/>
      <c r="AY153"/>
    </row>
    <row r="154" spans="2:51" x14ac:dyDescent="0.25">
      <c r="AX154"/>
      <c r="AY154"/>
    </row>
    <row r="155" spans="2:51" x14ac:dyDescent="0.25">
      <c r="AX155"/>
      <c r="AY155"/>
    </row>
    <row r="156" spans="2:51" x14ac:dyDescent="0.25">
      <c r="AX156"/>
      <c r="AY156"/>
    </row>
    <row r="157" spans="2:51" x14ac:dyDescent="0.25">
      <c r="AX157"/>
      <c r="AY157"/>
    </row>
    <row r="158" spans="2:51" x14ac:dyDescent="0.25">
      <c r="AX158"/>
      <c r="AY158"/>
    </row>
    <row r="159" spans="2:51" x14ac:dyDescent="0.25">
      <c r="AX159"/>
      <c r="AY159"/>
    </row>
    <row r="160" spans="2:51" x14ac:dyDescent="0.25">
      <c r="AX160"/>
      <c r="AY160"/>
    </row>
    <row r="161" spans="50:51" x14ac:dyDescent="0.25">
      <c r="AX161"/>
      <c r="AY161"/>
    </row>
    <row r="162" spans="50:51" x14ac:dyDescent="0.25">
      <c r="AX162"/>
      <c r="AY162"/>
    </row>
    <row r="163" spans="50:51" x14ac:dyDescent="0.25">
      <c r="AX163"/>
      <c r="AY163"/>
    </row>
    <row r="164" spans="50:51" x14ac:dyDescent="0.25">
      <c r="AX164"/>
      <c r="AY164"/>
    </row>
    <row r="165" spans="50:51" x14ac:dyDescent="0.25">
      <c r="AX165"/>
      <c r="AY165"/>
    </row>
    <row r="166" spans="50:51" x14ac:dyDescent="0.25">
      <c r="AX166"/>
      <c r="AY166"/>
    </row>
    <row r="167" spans="50:51" x14ac:dyDescent="0.25">
      <c r="AX167"/>
      <c r="AY167"/>
    </row>
    <row r="168" spans="50:51" x14ac:dyDescent="0.25">
      <c r="AX168"/>
      <c r="AY168"/>
    </row>
  </sheetData>
  <mergeCells count="1">
    <mergeCell ref="B149:F149"/>
  </mergeCell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157"/>
  <sheetViews>
    <sheetView showGridLines="0" topLeftCell="V1" workbookViewId="0">
      <selection activeCell="AA2" sqref="AA2"/>
    </sheetView>
  </sheetViews>
  <sheetFormatPr baseColWidth="10" defaultRowHeight="15" x14ac:dyDescent="0.25"/>
  <cols>
    <col min="1" max="1" width="11.42578125" style="38"/>
    <col min="2" max="2" width="54.140625" style="38" bestFit="1" customWidth="1"/>
    <col min="3" max="24" width="11.85546875" style="45" customWidth="1"/>
    <col min="25" max="25" width="4.28515625" style="137" customWidth="1"/>
    <col min="26" max="26" width="43" style="137" customWidth="1"/>
    <col min="27" max="27" width="25.140625" style="145" bestFit="1" customWidth="1"/>
    <col min="28" max="16384" width="11.42578125" style="38"/>
  </cols>
  <sheetData>
    <row r="1" spans="2:29" s="2" customFormat="1" x14ac:dyDescent="0.2">
      <c r="C1" s="36"/>
      <c r="D1" s="36"/>
      <c r="E1" s="36"/>
      <c r="F1" s="36"/>
      <c r="G1" s="36"/>
      <c r="H1" s="36"/>
      <c r="I1" s="36"/>
      <c r="J1" s="36"/>
      <c r="K1" s="36"/>
      <c r="L1" s="36"/>
      <c r="M1" s="36"/>
      <c r="N1" s="36"/>
      <c r="O1" s="36"/>
      <c r="P1" s="36"/>
      <c r="Q1" s="36"/>
      <c r="R1" s="36"/>
      <c r="S1" s="36"/>
      <c r="T1" s="36"/>
      <c r="U1" s="36"/>
      <c r="V1" s="36"/>
      <c r="W1" s="36"/>
      <c r="X1" s="36"/>
      <c r="Y1" s="136"/>
      <c r="Z1" s="136"/>
      <c r="AA1" s="144"/>
    </row>
    <row r="2" spans="2:29" s="2" customFormat="1" ht="69" customHeight="1" x14ac:dyDescent="0.25">
      <c r="B2" s="54" t="s">
        <v>212</v>
      </c>
      <c r="C2" s="55"/>
      <c r="D2" s="55"/>
      <c r="F2" s="161" t="s">
        <v>200</v>
      </c>
      <c r="G2" s="161"/>
      <c r="H2" s="161"/>
      <c r="I2" s="161"/>
      <c r="J2" s="161"/>
      <c r="K2" s="161"/>
      <c r="L2" s="161"/>
      <c r="M2" s="161"/>
      <c r="N2" s="161"/>
      <c r="O2" s="161"/>
      <c r="P2" s="161"/>
      <c r="Q2" s="161"/>
      <c r="R2" s="161"/>
      <c r="S2" s="161"/>
      <c r="T2" s="161"/>
      <c r="U2" s="161"/>
      <c r="V2" s="36"/>
      <c r="W2" s="36"/>
      <c r="X2" s="36"/>
      <c r="Y2" s="136"/>
      <c r="Z2" s="136"/>
      <c r="AA2" s="144"/>
    </row>
    <row r="3" spans="2:29" s="2" customFormat="1" x14ac:dyDescent="0.2">
      <c r="C3" s="36"/>
      <c r="D3" s="36"/>
      <c r="E3" s="36"/>
      <c r="F3" s="36"/>
      <c r="G3" s="36"/>
      <c r="H3" s="36"/>
      <c r="I3" s="36"/>
      <c r="J3" s="36"/>
      <c r="K3" s="36"/>
      <c r="L3" s="36"/>
      <c r="M3" s="36"/>
      <c r="N3" s="36"/>
      <c r="O3" s="36"/>
      <c r="P3" s="36"/>
      <c r="Q3" s="36"/>
      <c r="R3" s="36"/>
      <c r="S3" s="36"/>
      <c r="T3" s="36"/>
      <c r="U3" s="36"/>
      <c r="V3" s="36"/>
      <c r="W3" s="36"/>
      <c r="X3" s="36"/>
      <c r="Y3" s="136"/>
      <c r="Z3" s="136"/>
      <c r="AA3" s="144"/>
    </row>
    <row r="4" spans="2:29" s="2" customFormat="1" x14ac:dyDescent="0.2">
      <c r="C4" s="36"/>
      <c r="D4" s="36"/>
      <c r="E4" s="36"/>
      <c r="F4" s="36"/>
      <c r="G4" s="36"/>
      <c r="H4" s="36"/>
      <c r="I4" s="36"/>
      <c r="J4" s="36"/>
      <c r="K4" s="36"/>
      <c r="L4" s="36"/>
      <c r="M4" s="36"/>
      <c r="N4" s="36"/>
      <c r="O4" s="36"/>
      <c r="P4" s="36"/>
      <c r="Q4" s="36"/>
      <c r="R4" s="36"/>
      <c r="S4" s="36"/>
      <c r="T4" s="36"/>
      <c r="U4" s="36"/>
      <c r="V4" s="36"/>
      <c r="W4" s="36"/>
      <c r="X4" s="36"/>
      <c r="Y4" s="136"/>
      <c r="Z4" s="136"/>
      <c r="AA4" s="144"/>
    </row>
    <row r="5" spans="2:29" x14ac:dyDescent="0.25">
      <c r="B5" s="56"/>
      <c r="C5" s="57">
        <v>1995</v>
      </c>
      <c r="D5" s="57">
        <v>1996</v>
      </c>
      <c r="E5" s="57">
        <v>1997</v>
      </c>
      <c r="F5" s="57">
        <v>1998</v>
      </c>
      <c r="G5" s="57">
        <v>1999</v>
      </c>
      <c r="H5" s="57">
        <v>2000</v>
      </c>
      <c r="I5" s="57">
        <v>2001</v>
      </c>
      <c r="J5" s="57">
        <v>2002</v>
      </c>
      <c r="K5" s="57">
        <v>2003</v>
      </c>
      <c r="L5" s="57">
        <v>2004</v>
      </c>
      <c r="M5" s="57">
        <v>2005</v>
      </c>
      <c r="N5" s="57">
        <v>2006</v>
      </c>
      <c r="O5" s="57">
        <v>2007</v>
      </c>
      <c r="P5" s="57">
        <v>2008</v>
      </c>
      <c r="Q5" s="57">
        <v>2009</v>
      </c>
      <c r="R5" s="57">
        <v>2010</v>
      </c>
      <c r="S5" s="57">
        <v>2011</v>
      </c>
      <c r="T5" s="57">
        <v>2012</v>
      </c>
      <c r="U5" s="57">
        <v>2013</v>
      </c>
      <c r="V5" s="57">
        <v>2014</v>
      </c>
      <c r="W5" s="57">
        <v>2015</v>
      </c>
      <c r="X5" s="57">
        <v>2016</v>
      </c>
      <c r="Y5" s="135"/>
      <c r="Z5" s="146" t="s">
        <v>218</v>
      </c>
      <c r="AA5" s="147" t="s">
        <v>220</v>
      </c>
      <c r="AB5"/>
      <c r="AC5"/>
    </row>
    <row r="6" spans="2:29" x14ac:dyDescent="0.25">
      <c r="B6" s="58" t="s">
        <v>1</v>
      </c>
      <c r="C6" s="75">
        <f>EXPORTACIONES!C5/'EXPORTACIONES PERCAPITA COL'!$C$147</f>
        <v>1.960771483422746E-2</v>
      </c>
      <c r="D6" s="75">
        <f>EXPORTACIONES!D5/'EXPORTACIONES PERCAPITA COL'!D147</f>
        <v>1.587151822340423E-2</v>
      </c>
      <c r="E6" s="75">
        <f>EXPORTACIONES!E5/'EXPORTACIONES PERCAPITA COL'!E147</f>
        <v>1.8884208528665927E-2</v>
      </c>
      <c r="F6" s="75">
        <f>EXPORTACIONES!F5/'EXPORTACIONES PERCAPITA COL'!F147</f>
        <v>1.7404545060870833E-2</v>
      </c>
      <c r="G6" s="75">
        <f>EXPORTACIONES!G5/'EXPORTACIONES PERCAPITA COL'!G147</f>
        <v>1.2193289587187151E-2</v>
      </c>
      <c r="H6" s="75">
        <f>EXPORTACIONES!H5/'EXPORTACIONES PERCAPITA COL'!$H$147</f>
        <v>1.074565516576371E-2</v>
      </c>
      <c r="I6" s="75">
        <f>EXPORTACIONES!I5/'EXPORTACIONES PERCAPITA COL'!I147</f>
        <v>1.0171166058603805E-2</v>
      </c>
      <c r="J6" s="75">
        <f>EXPORTACIONES!J5/'EXPORTACIONES PERCAPITA COL'!J147</f>
        <v>7.97986822584194E-3</v>
      </c>
      <c r="K6" s="75">
        <f>EXPORTACIONES!K5/'EXPORTACIONES PERCAPITA COL'!K147</f>
        <v>6.2724912899462708E-3</v>
      </c>
      <c r="L6" s="75">
        <f>EXPORTACIONES!L5/'EXPORTACIONES PERCAPITA COL'!$L$147</f>
        <v>6.2000512450062512E-3</v>
      </c>
      <c r="M6" s="75">
        <f>EXPORTACIONES!M5/'EXPORTACIONES PERCAPITA COL'!M147</f>
        <v>7.8363643697583352E-3</v>
      </c>
      <c r="N6" s="75">
        <f>EXPORTACIONES!N5/'EXPORTACIONES PERCAPITA COL'!N147</f>
        <v>8.2223580120341123E-3</v>
      </c>
      <c r="O6" s="75">
        <f>EXPORTACIONES!O5/'EXPORTACIONES PERCAPITA COL'!O147</f>
        <v>1.2454407447580565E-2</v>
      </c>
      <c r="P6" s="75">
        <f>EXPORTACIONES!P5/'EXPORTACIONES PERCAPITA COL'!$P$147</f>
        <v>1.419948944294655E-2</v>
      </c>
      <c r="Q6" s="75">
        <f>EXPORTACIONES!Q5/'EXPORTACIONES PERCAPITA COL'!$Q$147</f>
        <v>8.0448199728638571E-3</v>
      </c>
      <c r="R6" s="75">
        <f>EXPORTACIONES!R5/'EXPORTACIONES PERCAPITA COL'!$R$147</f>
        <v>5.442952045682555E-3</v>
      </c>
      <c r="S6" s="75">
        <f>EXPORTACIONES!S5/'EXPORTACIONES PERCAPITA COL'!$S$147</f>
        <v>9.0371538593847101E-3</v>
      </c>
      <c r="T6" s="75">
        <f>EXPORTACIONES!T5/'EXPORTACIONES PERCAPITA COL'!T147</f>
        <v>8.4300255851613524E-3</v>
      </c>
      <c r="U6" s="75">
        <f>EXPORTACIONES!U5/'EXPORTACIONES PERCAPITA COL'!$U$147</f>
        <v>1.6483119218876394E-2</v>
      </c>
      <c r="V6" s="75">
        <f>EXPORTACIONES!V5/'EXPORTACIONES PERCAPITA COL'!V147</f>
        <v>1.3255799710540974E-2</v>
      </c>
      <c r="W6" s="75">
        <f>EXPORTACIONES!W5/'EXPORTACIONES PERCAPITA COL'!$W$147</f>
        <v>1.0279004634937576E-2</v>
      </c>
      <c r="X6" s="76">
        <f>EXPORTACIONES!X5/'EXPORTACIONES PERCAPITA COL'!$X$147</f>
        <v>9.7807925893142276E-3</v>
      </c>
      <c r="Y6" s="143"/>
      <c r="Z6" s="148" t="s">
        <v>15</v>
      </c>
      <c r="AA6" s="149">
        <v>5.780566355942476E-3</v>
      </c>
      <c r="AB6"/>
      <c r="AC6"/>
    </row>
    <row r="7" spans="2:29" x14ac:dyDescent="0.25">
      <c r="B7" s="59" t="s">
        <v>177</v>
      </c>
      <c r="C7" s="77">
        <f>EXPORTACIONES!C6/'EXPORTACIONES PERCAPITA COL'!C147</f>
        <v>0</v>
      </c>
      <c r="D7" s="77">
        <f>EXPORTACIONES!D6/'EXPORTACIONES PERCAPITA COL'!$D$147</f>
        <v>0</v>
      </c>
      <c r="E7" s="77">
        <f>EXPORTACIONES!E6/'EXPORTACIONES PERCAPITA COL'!$E$147</f>
        <v>0</v>
      </c>
      <c r="F7" s="77">
        <f>EXPORTACIONES!F6/'EXPORTACIONES PERCAPITA COL'!$F$147</f>
        <v>0</v>
      </c>
      <c r="G7" s="77">
        <f>EXPORTACIONES!G6/'EXPORTACIONES PERCAPITA COL'!$G$147</f>
        <v>0</v>
      </c>
      <c r="H7" s="77">
        <f>EXPORTACIONES!H6/'EXPORTACIONES PERCAPITA COL'!$H$147</f>
        <v>0</v>
      </c>
      <c r="I7" s="77">
        <f>EXPORTACIONES!I6/'EXPORTACIONES PERCAPITA COL'!$I$147</f>
        <v>0</v>
      </c>
      <c r="J7" s="77">
        <f>EXPORTACIONES!J6/'EXPORTACIONES PERCAPITA COL'!J147</f>
        <v>0</v>
      </c>
      <c r="K7" s="77">
        <f>EXPORTACIONES!K6/'EXPORTACIONES PERCAPITA COL'!$K$147</f>
        <v>0</v>
      </c>
      <c r="L7" s="77">
        <f>EXPORTACIONES!L6/'EXPORTACIONES PERCAPITA COL'!$L$147</f>
        <v>0</v>
      </c>
      <c r="M7" s="77">
        <f>EXPORTACIONES!M6/'EXPORTACIONES PERCAPITA COL'!$M$147</f>
        <v>9.2409412323728465E-8</v>
      </c>
      <c r="N7" s="77">
        <f>EXPORTACIONES!N6/'EXPORTACIONES PERCAPITA COL'!$N$147</f>
        <v>4.5624890129561456E-8</v>
      </c>
      <c r="O7" s="77">
        <f>EXPORTACIONES!O6/'EXPORTACIONES PERCAPITA COL'!O147</f>
        <v>1.2394485742870939E-6</v>
      </c>
      <c r="P7" s="77">
        <f>EXPORTACIONES!P6/'EXPORTACIONES PERCAPITA COL'!$P$147</f>
        <v>1.3362569447500513E-7</v>
      </c>
      <c r="Q7" s="77">
        <f>EXPORTACIONES!Q6/'EXPORTACIONES PERCAPITA COL'!$Q$147</f>
        <v>0</v>
      </c>
      <c r="R7" s="77">
        <f>EXPORTACIONES!R6/'EXPORTACIONES PERCAPITA COL'!$R$147</f>
        <v>0</v>
      </c>
      <c r="S7" s="77">
        <f>EXPORTACIONES!S6/'EXPORTACIONES PERCAPITA COL'!$S$147</f>
        <v>2.1548637667113455E-7</v>
      </c>
      <c r="T7" s="77">
        <f>EXPORTACIONES!T6/'EXPORTACIONES PERCAPITA COL'!$T$147</f>
        <v>1.9197349844248702E-7</v>
      </c>
      <c r="U7" s="77">
        <f>EXPORTACIONES!U6/'EXPORTACIONES PERCAPITA COL'!$U$147</f>
        <v>0</v>
      </c>
      <c r="V7" s="77">
        <f>EXPORTACIONES!V6/'EXPORTACIONES PERCAPITA COL'!$V$147</f>
        <v>0</v>
      </c>
      <c r="W7" s="77">
        <f>EXPORTACIONES!W6/'EXPORTACIONES PERCAPITA COL'!$W$147</f>
        <v>6.8423992462412991E-7</v>
      </c>
      <c r="X7" s="77">
        <f>EXPORTACIONES!X6/'EXPORTACIONES PERCAPITA COL'!$X$147</f>
        <v>0</v>
      </c>
      <c r="Y7" s="143"/>
      <c r="Z7" s="148" t="s">
        <v>11</v>
      </c>
      <c r="AA7" s="149">
        <v>1.6462201207164027E-3</v>
      </c>
      <c r="AB7"/>
      <c r="AC7"/>
    </row>
    <row r="8" spans="2:29" x14ac:dyDescent="0.25">
      <c r="B8" s="60" t="s">
        <v>38</v>
      </c>
      <c r="C8" s="78">
        <v>0</v>
      </c>
      <c r="D8" s="79">
        <f>EXPORTACIONES!D7/'EXPORTACIONES PERCAPITA COL'!$D$147</f>
        <v>0</v>
      </c>
      <c r="E8" s="79">
        <f>EXPORTACIONES!E7/'EXPORTACIONES PERCAPITA COL'!$E$147</f>
        <v>0</v>
      </c>
      <c r="F8" s="79">
        <f>EXPORTACIONES!F7/'EXPORTACIONES PERCAPITA COL'!$F$147</f>
        <v>5.0976113561731128E-7</v>
      </c>
      <c r="G8" s="79">
        <f>EXPORTACIONES!G7/'EXPORTACIONES PERCAPITA COL'!$G$147</f>
        <v>0</v>
      </c>
      <c r="H8" s="79">
        <f>EXPORTACIONES!H7/'EXPORTACIONES PERCAPITA COL'!$H$147</f>
        <v>0</v>
      </c>
      <c r="I8" s="78">
        <v>0</v>
      </c>
      <c r="J8" s="78">
        <v>0</v>
      </c>
      <c r="K8" s="78">
        <v>0</v>
      </c>
      <c r="L8" s="78">
        <v>0</v>
      </c>
      <c r="M8" s="78">
        <v>0</v>
      </c>
      <c r="N8" s="78">
        <v>0</v>
      </c>
      <c r="O8" s="78">
        <v>0</v>
      </c>
      <c r="P8" s="79">
        <f>EXPORTACIONES!P7/'EXPORTACIONES PERCAPITA COL'!$P$147</f>
        <v>6.6812847237502564E-8</v>
      </c>
      <c r="Q8" s="79">
        <f>EXPORTACIONES!Q7/'EXPORTACIONES PERCAPITA COL'!$Q$147</f>
        <v>0</v>
      </c>
      <c r="R8" s="79">
        <f>EXPORTACIONES!R7/'EXPORTACIONES PERCAPITA COL'!$R$147</f>
        <v>6.9035962008617214E-6</v>
      </c>
      <c r="S8" s="79">
        <f>EXPORTACIONES!S7/'EXPORTACIONES PERCAPITA COL'!$S$147</f>
        <v>1.9824746653744381E-6</v>
      </c>
      <c r="T8" s="79">
        <f>EXPORTACIONES!T7/'EXPORTACIONES PERCAPITA COL'!$T$147</f>
        <v>1.4931272101082323E-7</v>
      </c>
      <c r="U8" s="79">
        <f>EXPORTACIONES!U7/'EXPORTACIONES PERCAPITA COL'!$U$147</f>
        <v>5.8086752078412642E-6</v>
      </c>
      <c r="V8" s="79">
        <f>EXPORTACIONES!V7/'EXPORTACIONES PERCAPITA COL'!$V$147</f>
        <v>0</v>
      </c>
      <c r="W8" s="79">
        <f>EXPORTACIONES!W7/'EXPORTACIONES PERCAPITA COL'!$W$147</f>
        <v>0</v>
      </c>
      <c r="X8" s="79">
        <f>EXPORTACIONES!X7/'EXPORTACIONES PERCAPITA COL'!$X$147</f>
        <v>4.1107080265006656E-8</v>
      </c>
      <c r="Y8" s="143"/>
      <c r="Z8" s="148" t="s">
        <v>35</v>
      </c>
      <c r="AA8" s="149">
        <v>1.4961158767997653E-3</v>
      </c>
      <c r="AB8"/>
      <c r="AC8"/>
    </row>
    <row r="9" spans="2:29" x14ac:dyDescent="0.25">
      <c r="B9" s="61" t="s">
        <v>20</v>
      </c>
      <c r="C9" s="80">
        <v>0</v>
      </c>
      <c r="D9" s="77">
        <f>EXPORTACIONES!D8/'EXPORTACIONES PERCAPITA COL'!$D$147</f>
        <v>0</v>
      </c>
      <c r="E9" s="77">
        <f>EXPORTACIONES!E8/'EXPORTACIONES PERCAPITA COL'!$E$147</f>
        <v>0</v>
      </c>
      <c r="F9" s="77">
        <f>EXPORTACIONES!F8/'EXPORTACIONES PERCAPITA COL'!$F$147</f>
        <v>1.0195222712346227E-7</v>
      </c>
      <c r="G9" s="77">
        <f>EXPORTACIONES!G8/'EXPORTACIONES PERCAPITA COL'!$G$147</f>
        <v>7.5340389764465598E-8</v>
      </c>
      <c r="H9" s="77">
        <f>EXPORTACIONES!H8/'EXPORTACIONES PERCAPITA COL'!$H$147</f>
        <v>7.1775146385411048E-7</v>
      </c>
      <c r="I9" s="80">
        <v>0</v>
      </c>
      <c r="J9" s="80">
        <v>0</v>
      </c>
      <c r="K9" s="80">
        <v>0</v>
      </c>
      <c r="L9" s="80">
        <v>0</v>
      </c>
      <c r="M9" s="80">
        <v>0</v>
      </c>
      <c r="N9" s="80">
        <v>0</v>
      </c>
      <c r="O9" s="80">
        <v>0</v>
      </c>
      <c r="P9" s="77">
        <f>EXPORTACIONES!P8/'EXPORTACIONES PERCAPITA COL'!$P$147</f>
        <v>0</v>
      </c>
      <c r="Q9" s="77">
        <f>EXPORTACIONES!Q8/'EXPORTACIONES PERCAPITA COL'!$Q$147</f>
        <v>6.6055752243897386E-8</v>
      </c>
      <c r="R9" s="77">
        <f>EXPORTACIONES!R8/'EXPORTACIONES PERCAPITA COL'!$R$147</f>
        <v>8.4933833385995941E-7</v>
      </c>
      <c r="S9" s="77">
        <f>EXPORTACIONES!S8/'EXPORTACIONES PERCAPITA COL'!$S$147</f>
        <v>4.3097275334226909E-8</v>
      </c>
      <c r="T9" s="77">
        <f>EXPORTACIONES!T8/'EXPORTACIONES PERCAPITA COL'!$T$147</f>
        <v>0</v>
      </c>
      <c r="U9" s="77">
        <f>EXPORTACIONES!U8/'EXPORTACIONES PERCAPITA COL'!$U$147</f>
        <v>4.4357156132606014E-7</v>
      </c>
      <c r="V9" s="77">
        <f>EXPORTACIONES!V8/'EXPORTACIONES PERCAPITA COL'!$V$147</f>
        <v>6.904934184364379E-7</v>
      </c>
      <c r="W9" s="77">
        <f>EXPORTACIONES!W8/'EXPORTACIONES PERCAPITA COL'!$W$147</f>
        <v>0</v>
      </c>
      <c r="X9" s="77">
        <f>EXPORTACIONES!X8/'EXPORTACIONES PERCAPITA COL'!$X$147</f>
        <v>0</v>
      </c>
      <c r="Y9" s="143"/>
      <c r="Z9" s="148" t="s">
        <v>36</v>
      </c>
      <c r="AA9" s="149">
        <v>6.0715803007850404E-4</v>
      </c>
      <c r="AB9"/>
      <c r="AC9"/>
    </row>
    <row r="10" spans="2:29" x14ac:dyDescent="0.25">
      <c r="B10" s="60" t="s">
        <v>124</v>
      </c>
      <c r="C10" s="78">
        <v>0</v>
      </c>
      <c r="D10" s="79">
        <f>EXPORTACIONES!D9/'EXPORTACIONES PERCAPITA COL'!$D$147</f>
        <v>0</v>
      </c>
      <c r="E10" s="79">
        <f>EXPORTACIONES!E9/'EXPORTACIONES PERCAPITA COL'!$E$147</f>
        <v>0</v>
      </c>
      <c r="F10" s="79">
        <f>EXPORTACIONES!F9/'EXPORTACIONES PERCAPITA COL'!$F$147</f>
        <v>0</v>
      </c>
      <c r="G10" s="79">
        <f>EXPORTACIONES!G9/'EXPORTACIONES PERCAPITA COL'!$G$147</f>
        <v>0</v>
      </c>
      <c r="H10" s="79">
        <f>EXPORTACIONES!H9/'EXPORTACIONES PERCAPITA COL'!$H$147</f>
        <v>0</v>
      </c>
      <c r="I10" s="78">
        <v>0</v>
      </c>
      <c r="J10" s="78">
        <v>0</v>
      </c>
      <c r="K10" s="78">
        <v>0</v>
      </c>
      <c r="L10" s="78">
        <v>0</v>
      </c>
      <c r="M10" s="78">
        <v>0</v>
      </c>
      <c r="N10" s="78">
        <v>0</v>
      </c>
      <c r="O10" s="78">
        <v>0</v>
      </c>
      <c r="P10" s="79">
        <f>EXPORTACIONES!P9/'EXPORTACIONES PERCAPITA COL'!$P$147</f>
        <v>0</v>
      </c>
      <c r="Q10" s="79">
        <f>EXPORTACIONES!Q9/'EXPORTACIONES PERCAPITA COL'!$Q$147</f>
        <v>0</v>
      </c>
      <c r="R10" s="79">
        <f>EXPORTACIONES!R9/'EXPORTACIONES PERCAPITA COL'!$R$147</f>
        <v>0</v>
      </c>
      <c r="S10" s="79">
        <f>EXPORTACIONES!S9/'EXPORTACIONES PERCAPITA COL'!$S$147</f>
        <v>0</v>
      </c>
      <c r="T10" s="79">
        <f>EXPORTACIONES!T9/'EXPORTACIONES PERCAPITA COL'!$T$147</f>
        <v>0</v>
      </c>
      <c r="U10" s="79">
        <f>EXPORTACIONES!U9/'EXPORTACIONES PERCAPITA COL'!$U$147</f>
        <v>0</v>
      </c>
      <c r="V10" s="79">
        <f>EXPORTACIONES!V9/'EXPORTACIONES PERCAPITA COL'!$V$147</f>
        <v>0</v>
      </c>
      <c r="W10" s="79">
        <f>EXPORTACIONES!W9/'EXPORTACIONES PERCAPITA COL'!$W$147</f>
        <v>0</v>
      </c>
      <c r="X10" s="79">
        <f>EXPORTACIONES!X9/'EXPORTACIONES PERCAPITA COL'!$X$147</f>
        <v>0</v>
      </c>
      <c r="Y10" s="143"/>
      <c r="Z10" s="148" t="s">
        <v>37</v>
      </c>
      <c r="AA10" s="149">
        <v>3.3373793774939779E-4</v>
      </c>
      <c r="AB10"/>
      <c r="AC10"/>
    </row>
    <row r="11" spans="2:29" x14ac:dyDescent="0.25">
      <c r="B11" s="59" t="s">
        <v>194</v>
      </c>
      <c r="C11" s="77">
        <f>EXPORTACIONES!C10/'EXPORTACIONES PERCAPITA COL'!C147</f>
        <v>0</v>
      </c>
      <c r="D11" s="77">
        <f>EXPORTACIONES!D10/'EXPORTACIONES PERCAPITA COL'!$D$147</f>
        <v>0</v>
      </c>
      <c r="E11" s="77">
        <f>EXPORTACIONES!E10/'EXPORTACIONES PERCAPITA COL'!$E$147</f>
        <v>0</v>
      </c>
      <c r="F11" s="77">
        <f>EXPORTACIONES!F10/'EXPORTACIONES PERCAPITA COL'!$F$147</f>
        <v>0</v>
      </c>
      <c r="G11" s="77">
        <f>EXPORTACIONES!G10/'EXPORTACIONES PERCAPITA COL'!$G$147</f>
        <v>0</v>
      </c>
      <c r="H11" s="77">
        <f>EXPORTACIONES!H10/'EXPORTACIONES PERCAPITA COL'!$H$147</f>
        <v>0</v>
      </c>
      <c r="I11" s="77">
        <f>EXPORTACIONES!I10/'EXPORTACIONES PERCAPITA COL'!$I$147</f>
        <v>0</v>
      </c>
      <c r="J11" s="77">
        <f>EXPORTACIONES!J10/'EXPORTACIONES PERCAPITA COL'!$J$147</f>
        <v>0</v>
      </c>
      <c r="K11" s="77">
        <f>EXPORTACIONES!K10/'EXPORTACIONES PERCAPITA COL'!$K$147</f>
        <v>0</v>
      </c>
      <c r="L11" s="77">
        <f>EXPORTACIONES!L10/'EXPORTACIONES PERCAPITA COL'!$L$147</f>
        <v>0</v>
      </c>
      <c r="M11" s="77">
        <f>EXPORTACIONES!M10/'EXPORTACIONES PERCAPITA COL'!$M$147</f>
        <v>0</v>
      </c>
      <c r="N11" s="77">
        <f>EXPORTACIONES!N10/'EXPORTACIONES PERCAPITA COL'!$N$147</f>
        <v>0</v>
      </c>
      <c r="O11" s="77">
        <f>EXPORTACIONES!O10/'EXPORTACIONES PERCAPITA COL'!O147</f>
        <v>0</v>
      </c>
      <c r="P11" s="77">
        <f>EXPORTACIONES!P10/'EXPORTACIONES PERCAPITA COL'!$P$147</f>
        <v>0</v>
      </c>
      <c r="Q11" s="77">
        <f>EXPORTACIONES!Q10/'EXPORTACIONES PERCAPITA COL'!$Q$147</f>
        <v>0</v>
      </c>
      <c r="R11" s="77">
        <f>EXPORTACIONES!R10/'EXPORTACIONES PERCAPITA COL'!$R$147</f>
        <v>0</v>
      </c>
      <c r="S11" s="77">
        <f>EXPORTACIONES!S10/'EXPORTACIONES PERCAPITA COL'!$S$147</f>
        <v>0</v>
      </c>
      <c r="T11" s="77">
        <f>EXPORTACIONES!T10/'EXPORTACIONES PERCAPITA COL'!$T$147</f>
        <v>0</v>
      </c>
      <c r="U11" s="77">
        <f>EXPORTACIONES!U10/'EXPORTACIONES PERCAPITA COL'!$U$147</f>
        <v>0</v>
      </c>
      <c r="V11" s="77">
        <f>EXPORTACIONES!V10/'EXPORTACIONES PERCAPITA COL'!$V$147</f>
        <v>0</v>
      </c>
      <c r="W11" s="77">
        <f>EXPORTACIONES!W10/'EXPORTACIONES PERCAPITA COL'!$W$147</f>
        <v>0</v>
      </c>
      <c r="X11" s="77">
        <f>EXPORTACIONES!X10/'EXPORTACIONES PERCAPITA COL'!$X$147</f>
        <v>0</v>
      </c>
      <c r="Y11" s="143"/>
      <c r="Z11" s="148" t="s">
        <v>34</v>
      </c>
      <c r="AA11" s="149">
        <v>1.6712680958757834E-4</v>
      </c>
      <c r="AB11"/>
      <c r="AC11"/>
    </row>
    <row r="12" spans="2:29" x14ac:dyDescent="0.25">
      <c r="B12" s="60" t="s">
        <v>90</v>
      </c>
      <c r="C12" s="78">
        <f>EXPORTACIONES!C11/'EXPORTACIONES PERCAPITA COL'!C147</f>
        <v>1.3353988570641679E-7</v>
      </c>
      <c r="D12" s="79">
        <f>EXPORTACIONES!D11/'EXPORTACIONES PERCAPITA COL'!$D$147</f>
        <v>0</v>
      </c>
      <c r="E12" s="79">
        <f>EXPORTACIONES!E11/'EXPORTACIONES PERCAPITA COL'!$E$147</f>
        <v>0</v>
      </c>
      <c r="F12" s="79">
        <f>EXPORTACIONES!F11/'EXPORTACIONES PERCAPITA COL'!$F$147</f>
        <v>1.7076998043179928E-6</v>
      </c>
      <c r="G12" s="79">
        <f>EXPORTACIONES!G11/'EXPORTACIONES PERCAPITA COL'!$G$147</f>
        <v>2.5113463254821865E-8</v>
      </c>
      <c r="H12" s="79">
        <f>EXPORTACIONES!H11/'EXPORTACIONES PERCAPITA COL'!$H$147</f>
        <v>6.1875126194319874E-7</v>
      </c>
      <c r="I12" s="78">
        <f>EXPORTACIONES!I11/'EXPORTACIONES PERCAPITA COL'!$I$147</f>
        <v>4.1474634028439252E-7</v>
      </c>
      <c r="J12" s="78">
        <f>EXPORTACIONES!J11/'EXPORTACIONES PERCAPITA COL'!$J$147</f>
        <v>9.6217472270304902E-8</v>
      </c>
      <c r="K12" s="78">
        <f>EXPORTACIONES!K11/'EXPORTACIONES PERCAPITA COL'!$K$147</f>
        <v>1.660650722189717E-7</v>
      </c>
      <c r="L12" s="78">
        <f>EXPORTACIONES!L11/'EXPORTACIONES PERCAPITA COL'!$L$147</f>
        <v>0</v>
      </c>
      <c r="M12" s="78">
        <f>EXPORTACIONES!M11/'EXPORTACIONES PERCAPITA COL'!$M$147</f>
        <v>1.6171647156652481E-7</v>
      </c>
      <c r="N12" s="78">
        <f>EXPORTACIONES!N11/'EXPORTACIONES PERCAPITA COL'!$N$147</f>
        <v>2.3953067318019764E-6</v>
      </c>
      <c r="O12" s="78">
        <f>EXPORTACIONES!O11/'EXPORTACIONES PERCAPITA COL'!$O$147</f>
        <v>3.3803142935102561E-7</v>
      </c>
      <c r="P12" s="79">
        <f>EXPORTACIONES!P11/'EXPORTACIONES PERCAPITA COL'!$P$147</f>
        <v>9.1310891224586839E-7</v>
      </c>
      <c r="Q12" s="79">
        <f>EXPORTACIONES!Q11/'EXPORTACIONES PERCAPITA COL'!$Q$147</f>
        <v>1.3211150448779478E-6</v>
      </c>
      <c r="R12" s="79">
        <f>EXPORTACIONES!R11/'EXPORTACIONES PERCAPITA COL'!$R$147</f>
        <v>3.4844649594254743E-6</v>
      </c>
      <c r="S12" s="79">
        <f>EXPORTACIONES!S11/'EXPORTACIONES PERCAPITA COL'!$S$147</f>
        <v>7.7575095601608444E-7</v>
      </c>
      <c r="T12" s="79">
        <f>EXPORTACIONES!T11/'EXPORTACIONES PERCAPITA COL'!$T$147</f>
        <v>1.0665194357915945E-5</v>
      </c>
      <c r="U12" s="79">
        <f>EXPORTACIONES!U11/'EXPORTACIONES PERCAPITA COL'!$U$147</f>
        <v>1.0350003097608069E-6</v>
      </c>
      <c r="V12" s="79">
        <f>EXPORTACIONES!V11/'EXPORTACIONES PERCAPITA COL'!$V$147</f>
        <v>2.908441974626208E-6</v>
      </c>
      <c r="W12" s="79">
        <f>EXPORTACIONES!W11/'EXPORTACIONES PERCAPITA COL'!$W$147</f>
        <v>4.1883777204264922E-6</v>
      </c>
      <c r="X12" s="79">
        <f>EXPORTACIONES!X11/'EXPORTACIONES PERCAPITA COL'!$X$147</f>
        <v>1.6442832106002663E-7</v>
      </c>
      <c r="Y12" s="143"/>
      <c r="Z12" s="148" t="s">
        <v>96</v>
      </c>
      <c r="AA12" s="149">
        <v>1.3561112142066129E-4</v>
      </c>
      <c r="AB12"/>
      <c r="AC12"/>
    </row>
    <row r="13" spans="2:29" x14ac:dyDescent="0.25">
      <c r="B13" s="59" t="s">
        <v>179</v>
      </c>
      <c r="C13" s="77">
        <f>EXPORTACIONES!C12/'EXPORTACIONES PERCAPITA COL'!C147</f>
        <v>0</v>
      </c>
      <c r="D13" s="77">
        <f>EXPORTACIONES!D12/'EXPORTACIONES PERCAPITA COL'!$D$147</f>
        <v>0</v>
      </c>
      <c r="E13" s="77">
        <f>EXPORTACIONES!E12/'EXPORTACIONES PERCAPITA COL'!$E$147</f>
        <v>0</v>
      </c>
      <c r="F13" s="77">
        <f>EXPORTACIONES!F12/'EXPORTACIONES PERCAPITA COL'!$F$147</f>
        <v>0</v>
      </c>
      <c r="G13" s="77">
        <f>EXPORTACIONES!G12/'EXPORTACIONES PERCAPITA COL'!$G$147</f>
        <v>0</v>
      </c>
      <c r="H13" s="77">
        <f>EXPORTACIONES!H12/'EXPORTACIONES PERCAPITA COL'!$H$147</f>
        <v>0</v>
      </c>
      <c r="I13" s="77">
        <f>EXPORTACIONES!I12/'EXPORTACIONES PERCAPITA COL'!$I$147</f>
        <v>0</v>
      </c>
      <c r="J13" s="77">
        <f t="shared" ref="J13:O13" si="0">0/$C$147</f>
        <v>0</v>
      </c>
      <c r="K13" s="77">
        <f>0/$C$147</f>
        <v>0</v>
      </c>
      <c r="L13" s="77">
        <f t="shared" si="0"/>
        <v>0</v>
      </c>
      <c r="M13" s="77">
        <f>EXPORTACIONES!M12/'EXPORTACIONES PERCAPITA COL'!$M$147</f>
        <v>0</v>
      </c>
      <c r="N13" s="77">
        <f>EXPORTACIONES!N12/'EXPORTACIONES PERCAPITA COL'!$N$147</f>
        <v>0</v>
      </c>
      <c r="O13" s="77">
        <f t="shared" si="0"/>
        <v>0</v>
      </c>
      <c r="P13" s="77">
        <f>EXPORTACIONES!P12/'EXPORTACIONES PERCAPITA COL'!$P$147</f>
        <v>0</v>
      </c>
      <c r="Q13" s="77">
        <f>EXPORTACIONES!Q12/'EXPORTACIONES PERCAPITA COL'!$Q$147</f>
        <v>0</v>
      </c>
      <c r="R13" s="77">
        <f>EXPORTACIONES!R12/'EXPORTACIONES PERCAPITA COL'!$R$147</f>
        <v>0</v>
      </c>
      <c r="S13" s="77">
        <f>EXPORTACIONES!S12/'EXPORTACIONES PERCAPITA COL'!$S$147</f>
        <v>1.7238910133690764E-7</v>
      </c>
      <c r="T13" s="77">
        <f>EXPORTACIONES!T12/'EXPORTACIONES PERCAPITA COL'!$T$147</f>
        <v>0</v>
      </c>
      <c r="U13" s="77">
        <f>EXPORTACIONES!U12/'EXPORTACIONES PERCAPITA COL'!$U$147</f>
        <v>0</v>
      </c>
      <c r="V13" s="77">
        <f>EXPORTACIONES!V12/'EXPORTACIONES PERCAPITA COL'!$V$147</f>
        <v>6.8421620554156124E-6</v>
      </c>
      <c r="W13" s="77">
        <f>EXPORTACIONES!W12/'EXPORTACIONES PERCAPITA COL'!$W$147</f>
        <v>0</v>
      </c>
      <c r="X13" s="77">
        <f>EXPORTACIONES!X12/'EXPORTACIONES PERCAPITA COL'!$X$147</f>
        <v>0</v>
      </c>
      <c r="Y13" s="143"/>
      <c r="Z13" s="148" t="s">
        <v>60</v>
      </c>
      <c r="AA13" s="149">
        <v>1.1284889826678508E-4</v>
      </c>
      <c r="AB13"/>
      <c r="AC13"/>
    </row>
    <row r="14" spans="2:29" x14ac:dyDescent="0.25">
      <c r="B14" s="60" t="s">
        <v>53</v>
      </c>
      <c r="C14" s="78">
        <f>EXPORTACIONES!C13/'EXPORTACIONES PERCAPITA COL'!C147</f>
        <v>7.2111538281465063E-7</v>
      </c>
      <c r="D14" s="79">
        <f>EXPORTACIONES!D13/'EXPORTACIONES PERCAPITA COL'!$D$147</f>
        <v>2.6281873407679845E-7</v>
      </c>
      <c r="E14" s="79">
        <f>EXPORTACIONES!E13/'EXPORTACIONES PERCAPITA COL'!$E$147</f>
        <v>2.328866420905706E-7</v>
      </c>
      <c r="F14" s="79">
        <f>EXPORTACIONES!F13/'EXPORTACIONES PERCAPITA COL'!$F$147</f>
        <v>8.4110587376856361E-7</v>
      </c>
      <c r="G14" s="79">
        <f>EXPORTACIONES!G13/'EXPORTACIONES PERCAPITA COL'!$G$147</f>
        <v>8.5385775066394343E-7</v>
      </c>
      <c r="H14" s="79">
        <f>EXPORTACIONES!H13/'EXPORTACIONES PERCAPITA COL'!$H$147</f>
        <v>1.0395021200645738E-6</v>
      </c>
      <c r="I14" s="78">
        <f>EXPORTACIONES!I13/'EXPORTACIONES PERCAPITA COL'!$I$147</f>
        <v>4.8793687092281476E-8</v>
      </c>
      <c r="J14" s="78">
        <f>EXPORTACIONES!J13/'EXPORTACIONES PERCAPITA COL'!$J$147</f>
        <v>2.4054368067576227E-7</v>
      </c>
      <c r="K14" s="78">
        <f>EXPORTACIONES!K13/'EXPORTACIONES PERCAPITA COL'!$K$147</f>
        <v>4.7447163491134772E-7</v>
      </c>
      <c r="L14" s="78">
        <f>EXPORTACIONES!L13/'EXPORTACIONES PERCAPITA COL'!$L$147</f>
        <v>6.0855492944355629E-7</v>
      </c>
      <c r="M14" s="78">
        <f>EXPORTACIONES!M13/'EXPORTACIONES PERCAPITA COL'!$M$147</f>
        <v>1.2013223602084701E-6</v>
      </c>
      <c r="N14" s="78">
        <f>EXPORTACIONES!N13/'EXPORTACIONES PERCAPITA COL'!$N$147</f>
        <v>4.1062401116605313E-7</v>
      </c>
      <c r="O14" s="78">
        <f>EXPORTACIONES!O13/'EXPORTACIONES PERCAPITA COL'!$O$147</f>
        <v>2.253542862340171E-7</v>
      </c>
      <c r="P14" s="79">
        <f>EXPORTACIONES!P13/'EXPORTACIONES PERCAPITA COL'!$P$147</f>
        <v>1.3362569447500513E-7</v>
      </c>
      <c r="Q14" s="79">
        <f>EXPORTACIONES!Q13/'EXPORTACIONES PERCAPITA COL'!$Q$147</f>
        <v>2.2018584081299129E-7</v>
      </c>
      <c r="R14" s="79">
        <f>EXPORTACIONES!R13/'EXPORTACIONES PERCAPITA COL'!$R$147</f>
        <v>1.0888952998204607E-7</v>
      </c>
      <c r="S14" s="79">
        <f>EXPORTACIONES!S13/'EXPORTACIONES PERCAPITA COL'!$S$147</f>
        <v>2.1548637667113455E-8</v>
      </c>
      <c r="T14" s="79">
        <f>EXPORTACIONES!T13/'EXPORTACIONES PERCAPITA COL'!$T$147</f>
        <v>1.7064310972665511E-7</v>
      </c>
      <c r="U14" s="79">
        <f>EXPORTACIONES!U13/'EXPORTACIONES PERCAPITA COL'!$U$147</f>
        <v>3.3795928481985535E-7</v>
      </c>
      <c r="V14" s="79">
        <f>EXPORTACIONES!V13/'EXPORTACIONES PERCAPITA COL'!$V$147</f>
        <v>1.0462021491461181E-7</v>
      </c>
      <c r="W14" s="79">
        <f>EXPORTACIONES!W13/'EXPORTACIONES PERCAPITA COL'!$W$147</f>
        <v>6.2203629511284542E-8</v>
      </c>
      <c r="X14" s="79">
        <f>EXPORTACIONES!X13/'EXPORTACIONES PERCAPITA COL'!$X$147</f>
        <v>1.0276770066251665E-7</v>
      </c>
      <c r="Y14" s="143"/>
      <c r="Z14" s="148" t="s">
        <v>21</v>
      </c>
      <c r="AA14" s="149">
        <v>7.2679000344520433E-5</v>
      </c>
      <c r="AB14"/>
      <c r="AC14"/>
    </row>
    <row r="15" spans="2:29" x14ac:dyDescent="0.25">
      <c r="B15" s="61" t="s">
        <v>87</v>
      </c>
      <c r="C15" s="80">
        <f>EXPORTACIONES!C14/'EXPORTACIONES PERCAPITA COL'!C147</f>
        <v>0</v>
      </c>
      <c r="D15" s="77">
        <f>EXPORTACIONES!D14/'EXPORTACIONES PERCAPITA COL'!$D$147</f>
        <v>0</v>
      </c>
      <c r="E15" s="77">
        <f>EXPORTACIONES!E14/'EXPORTACIONES PERCAPITA COL'!$E$147</f>
        <v>0</v>
      </c>
      <c r="F15" s="77">
        <f>EXPORTACIONES!F14/'EXPORTACIONES PERCAPITA COL'!$F$147</f>
        <v>1.529283406851934E-7</v>
      </c>
      <c r="G15" s="77">
        <f>EXPORTACIONES!G14/'EXPORTACIONES PERCAPITA COL'!$G$147</f>
        <v>0</v>
      </c>
      <c r="H15" s="77">
        <f>EXPORTACIONES!H14/'EXPORTACIONES PERCAPITA COL'!$H$147</f>
        <v>0</v>
      </c>
      <c r="I15" s="77">
        <f>EXPORTACIONES!I14/'EXPORTACIONES PERCAPITA COL'!$I$147</f>
        <v>4.6354002737667404E-7</v>
      </c>
      <c r="J15" s="80">
        <f>EXPORTACIONES!J14/'EXPORTACIONES PERCAPITA COL'!$J$147</f>
        <v>1.2027184033788113E-7</v>
      </c>
      <c r="K15" s="80">
        <f>EXPORTACIONES!K14/'EXPORTACIONES PERCAPITA COL'!$K$147</f>
        <v>4.9819521665691509E-7</v>
      </c>
      <c r="L15" s="77">
        <f>EXPORTACIONES!L14/'EXPORTACIONES PERCAPITA COL'!$L$147</f>
        <v>7.0217876474256495E-7</v>
      </c>
      <c r="M15" s="77">
        <f>EXPORTACIONES!M14/'EXPORTACIONES PERCAPITA COL'!$M$147</f>
        <v>1.3861411848559269E-7</v>
      </c>
      <c r="N15" s="77">
        <f>EXPORTACIONES!N14/'EXPORTACIONES PERCAPITA COL'!$N$147</f>
        <v>1.5968711545346509E-6</v>
      </c>
      <c r="O15" s="77">
        <f>EXPORTACIONES!O14/'EXPORTACIONES PERCAPITA COL'!$O$147</f>
        <v>2.7042514348082051E-7</v>
      </c>
      <c r="P15" s="77">
        <f>EXPORTACIONES!P14/'EXPORTACIONES PERCAPITA COL'!$P$147</f>
        <v>4.8996087974168549E-7</v>
      </c>
      <c r="Q15" s="77">
        <f>EXPORTACIONES!Q14/'EXPORTACIONES PERCAPITA COL'!$Q$147</f>
        <v>2.2326844258437319E-5</v>
      </c>
      <c r="R15" s="77">
        <f>EXPORTACIONES!R14/'EXPORTACIONES PERCAPITA COL'!$R$147</f>
        <v>1.5026755137522358E-6</v>
      </c>
      <c r="S15" s="77">
        <f>EXPORTACIONES!S14/'EXPORTACIONES PERCAPITA COL'!$S$147</f>
        <v>2.1548637667113455E-7</v>
      </c>
      <c r="T15" s="77">
        <f>EXPORTACIONES!T14/'EXPORTACIONES PERCAPITA COL'!$T$147</f>
        <v>1.4931272101082323E-7</v>
      </c>
      <c r="U15" s="77">
        <f>EXPORTACIONES!U14/'EXPORTACIONES PERCAPITA COL'!$U$147</f>
        <v>1.3518371392794214E-6</v>
      </c>
      <c r="V15" s="77">
        <f>EXPORTACIONES!V14/'EXPORTACIONES PERCAPITA COL'!$V$147</f>
        <v>1.0043540631802734E-6</v>
      </c>
      <c r="W15" s="77">
        <f>EXPORTACIONES!W14/'EXPORTACIONES PERCAPITA COL'!$W$147</f>
        <v>1.617294367293398E-6</v>
      </c>
      <c r="X15" s="77">
        <f>EXPORTACIONES!X14/'EXPORTACIONES PERCAPITA COL'!$X$147</f>
        <v>1.2537659480827031E-6</v>
      </c>
      <c r="Y15" s="143"/>
      <c r="Z15" s="148" t="s">
        <v>99</v>
      </c>
      <c r="AA15" s="149">
        <v>5.9250403872891399E-5</v>
      </c>
      <c r="AB15"/>
      <c r="AC15"/>
    </row>
    <row r="16" spans="2:29" x14ac:dyDescent="0.25">
      <c r="B16" s="60" t="s">
        <v>103</v>
      </c>
      <c r="C16" s="78">
        <f>EXPORTACIONES!C15/'EXPORTACIONES PERCAPITA COL'!C147</f>
        <v>1.2739705096392161E-5</v>
      </c>
      <c r="D16" s="79">
        <f>EXPORTACIONES!D15/'EXPORTACIONES PERCAPITA COL'!$D$147</f>
        <v>2.0263324397321162E-5</v>
      </c>
      <c r="E16" s="79">
        <f>EXPORTACIONES!E15/'EXPORTACIONES PERCAPITA COL'!$E$147</f>
        <v>2.3806190080369438E-6</v>
      </c>
      <c r="F16" s="79">
        <f>EXPORTACIONES!F15/'EXPORTACIONES PERCAPITA COL'!$F$147</f>
        <v>1.7841639746605895E-6</v>
      </c>
      <c r="G16" s="79">
        <f>EXPORTACIONES!G15/'EXPORTACIONES PERCAPITA COL'!$G$147</f>
        <v>3.8423598779877453E-6</v>
      </c>
      <c r="H16" s="79">
        <f>EXPORTACIONES!H15/'EXPORTACIONES PERCAPITA COL'!$H$147</f>
        <v>2.6730054515946184E-6</v>
      </c>
      <c r="I16" s="78">
        <f>EXPORTACIONES!I15/'EXPORTACIONES PERCAPITA COL'!$I$147</f>
        <v>1.9273506401451184E-6</v>
      </c>
      <c r="J16" s="78">
        <f>EXPORTACIONES!J15/'EXPORTACIONES PERCAPITA COL'!$J$147</f>
        <v>1.1065009311085064E-6</v>
      </c>
      <c r="K16" s="78">
        <f>EXPORTACIONES!K15/'EXPORTACIONES PERCAPITA COL'!$K$147</f>
        <v>1.4471384864796105E-6</v>
      </c>
      <c r="L16" s="78">
        <f>EXPORTACIONES!L15/'EXPORTACIONES PERCAPITA COL'!$L$147</f>
        <v>4.2832904649296469E-6</v>
      </c>
      <c r="M16" s="78">
        <f>EXPORTACIONES!M15/'EXPORTACIONES PERCAPITA COL'!$M$147</f>
        <v>3.0518208419911329E-5</v>
      </c>
      <c r="N16" s="78">
        <f>EXPORTACIONES!N15/'EXPORTACIONES PERCAPITA COL'!$N$147</f>
        <v>4.3754269634249439E-5</v>
      </c>
      <c r="O16" s="78">
        <f>EXPORTACIONES!O15/'EXPORTACIONES PERCAPITA COL'!$O$147</f>
        <v>7.010771844740271E-5</v>
      </c>
      <c r="P16" s="79">
        <f>EXPORTACIONES!P15/'EXPORTACIONES PERCAPITA COL'!$P$147</f>
        <v>5.9730685430327296E-5</v>
      </c>
      <c r="Q16" s="79">
        <f>EXPORTACIONES!Q15/'EXPORTACIONES PERCAPITA COL'!$Q$147</f>
        <v>2.2348862842518616E-5</v>
      </c>
      <c r="R16" s="79">
        <f>EXPORTACIONES!R15/'EXPORTACIONES PERCAPITA COL'!$R$147</f>
        <v>7.7093787227288625E-6</v>
      </c>
      <c r="S16" s="79">
        <f>EXPORTACIONES!S15/'EXPORTACIONES PERCAPITA COL'!$S$147</f>
        <v>7.972995936831978E-6</v>
      </c>
      <c r="T16" s="79">
        <f>EXPORTACIONES!T15/'EXPORTACIONES PERCAPITA COL'!$T$147</f>
        <v>8.6174770411960832E-6</v>
      </c>
      <c r="U16" s="79">
        <f>EXPORTACIONES!U15/'EXPORTACIONES PERCAPITA COL'!$U$147</f>
        <v>6.0621446714561551E-6</v>
      </c>
      <c r="V16" s="79">
        <f>EXPORTACIONES!V15/'EXPORTACIONES PERCAPITA COL'!$V$147</f>
        <v>6.653845668569311E-6</v>
      </c>
      <c r="W16" s="79">
        <f>EXPORTACIONES!W15/'EXPORTACIONES PERCAPITA COL'!$W$147</f>
        <v>4.8933521882210504E-6</v>
      </c>
      <c r="X16" s="79">
        <f>EXPORTACIONES!X15/'EXPORTACIONES PERCAPITA COL'!$X$147</f>
        <v>4.5834394495482424E-6</v>
      </c>
      <c r="Y16" s="143"/>
      <c r="Z16" s="148" t="s">
        <v>46</v>
      </c>
      <c r="AA16" s="149">
        <v>4.6929128242389714E-5</v>
      </c>
      <c r="AB16"/>
      <c r="AC16"/>
    </row>
    <row r="17" spans="2:29" x14ac:dyDescent="0.25">
      <c r="B17" s="61" t="s">
        <v>39</v>
      </c>
      <c r="C17" s="77">
        <f>EXPORTACIONES!C16/'EXPORTACIONES PERCAPITA COL'!C147</f>
        <v>4.5403561140181705E-7</v>
      </c>
      <c r="D17" s="77">
        <f>EXPORTACIONES!D16/'EXPORTACIONES PERCAPITA COL'!$D$147</f>
        <v>2.601905467360305E-6</v>
      </c>
      <c r="E17" s="77">
        <f>EXPORTACIONES!E16/'EXPORTACIONES PERCAPITA COL'!$E$147</f>
        <v>8.7979398123104444E-7</v>
      </c>
      <c r="F17" s="77">
        <f>EXPORTACIONES!F16/'EXPORTACIONES PERCAPITA COL'!$F$147</f>
        <v>9.1757004411116035E-7</v>
      </c>
      <c r="G17" s="77">
        <f>EXPORTACIONES!G16/'EXPORTACIONES PERCAPITA COL'!$G$147</f>
        <v>5.7760965486090296E-7</v>
      </c>
      <c r="H17" s="77">
        <f>EXPORTACIONES!H16/'EXPORTACIONES PERCAPITA COL'!$H$147</f>
        <v>3.2422566125823614E-6</v>
      </c>
      <c r="I17" s="77">
        <f>EXPORTACIONES!I16/'EXPORTACIONES PERCAPITA COL'!$I$147</f>
        <v>1.024667428937911E-6</v>
      </c>
      <c r="J17" s="77">
        <f>EXPORTACIONES!J16/'EXPORTACIONES PERCAPITA COL'!$J$147</f>
        <v>1.0343378269057776E-6</v>
      </c>
      <c r="K17" s="77">
        <f>EXPORTACIONES!K16/'EXPORTACIONES PERCAPITA COL'!$K$147</f>
        <v>4.0804560602375906E-6</v>
      </c>
      <c r="L17" s="77">
        <f>EXPORTACIONES!L16/'EXPORTACIONES PERCAPITA COL'!$L$147</f>
        <v>2.0597243765781905E-6</v>
      </c>
      <c r="M17" s="77">
        <f>EXPORTACIONES!M16/'EXPORTACIONES PERCAPITA COL'!$M$147</f>
        <v>2.1485188365266868E-6</v>
      </c>
      <c r="N17" s="77">
        <f>EXPORTACIONES!N16/'EXPORTACIONES PERCAPITA COL'!$N$147</f>
        <v>5.2468623648995676E-7</v>
      </c>
      <c r="O17" s="77">
        <f>EXPORTACIONES!O16/'EXPORTACIONES PERCAPITA COL'!$O$147</f>
        <v>0</v>
      </c>
      <c r="P17" s="77">
        <f>EXPORTACIONES!P16/'EXPORTACIONES PERCAPITA COL'!$P$147</f>
        <v>0</v>
      </c>
      <c r="Q17" s="77">
        <f>EXPORTACIONES!Q16/'EXPORTACIONES PERCAPITA COL'!$Q$147</f>
        <v>0</v>
      </c>
      <c r="R17" s="77">
        <f>EXPORTACIONES!R16/'EXPORTACIONES PERCAPITA COL'!$R$147</f>
        <v>7.4044880387791327E-7</v>
      </c>
      <c r="S17" s="77">
        <f>EXPORTACIONES!S16/'EXPORTACIONES PERCAPITA COL'!$S$147</f>
        <v>5.818132170120633E-7</v>
      </c>
      <c r="T17" s="77">
        <f>EXPORTACIONES!T16/'EXPORTACIONES PERCAPITA COL'!$T$147</f>
        <v>4.4153904641772012E-6</v>
      </c>
      <c r="U17" s="77">
        <f>EXPORTACIONES!U16/'EXPORTACIONES PERCAPITA COL'!$U$147</f>
        <v>3.7809194989221316E-6</v>
      </c>
      <c r="V17" s="77">
        <f>EXPORTACIONES!V16/'EXPORTACIONES PERCAPITA COL'!$V$147</f>
        <v>3.138606447438354E-6</v>
      </c>
      <c r="W17" s="77">
        <f>EXPORTACIONES!W16/'EXPORTACIONES PERCAPITA COL'!$W$147</f>
        <v>8.273082725000844E-6</v>
      </c>
      <c r="X17" s="77">
        <f>EXPORTACIONES!X16/'EXPORTACIONES PERCAPITA COL'!$X$147</f>
        <v>8.5502726951213848E-6</v>
      </c>
      <c r="Y17" s="143"/>
      <c r="Z17" s="148" t="s">
        <v>65</v>
      </c>
      <c r="AA17" s="149">
        <v>4.2258751933936903E-5</v>
      </c>
      <c r="AB17"/>
      <c r="AC17"/>
    </row>
    <row r="18" spans="2:29" x14ac:dyDescent="0.25">
      <c r="B18" s="60" t="s">
        <v>8</v>
      </c>
      <c r="C18" s="78">
        <f>EXPORTACIONES!C17/'EXPORTACIONES PERCAPITA COL'!C147</f>
        <v>0</v>
      </c>
      <c r="D18" s="79">
        <f>EXPORTACIONES!D17/'EXPORTACIONES PERCAPITA COL'!$D$147</f>
        <v>0</v>
      </c>
      <c r="E18" s="79">
        <f>EXPORTACIONES!E17/'EXPORTACIONES PERCAPITA COL'!$E$147</f>
        <v>0</v>
      </c>
      <c r="F18" s="79">
        <f>EXPORTACIONES!F17/'EXPORTACIONES PERCAPITA COL'!$F$147</f>
        <v>0</v>
      </c>
      <c r="G18" s="79">
        <f>EXPORTACIONES!G17/'EXPORTACIONES PERCAPITA COL'!$G$147</f>
        <v>0</v>
      </c>
      <c r="H18" s="79">
        <f>EXPORTACIONES!H17/'EXPORTACIONES PERCAPITA COL'!$H$147</f>
        <v>7.4250151433183844E-8</v>
      </c>
      <c r="I18" s="78">
        <f>EXPORTACIONES!I17/'EXPORTACIONES PERCAPITA COL'!$I$147</f>
        <v>0</v>
      </c>
      <c r="J18" s="78">
        <f>EXPORTACIONES!J17/'EXPORTACIONES PERCAPITA COL'!$J$147</f>
        <v>0</v>
      </c>
      <c r="K18" s="78">
        <f>EXPORTACIONES!K17/'EXPORTACIONES PERCAPITA COL'!$K$147</f>
        <v>2.3723581745567387E-8</v>
      </c>
      <c r="L18" s="78">
        <f>EXPORTACIONES!L17/'EXPORTACIONES PERCAPITA COL'!$L$147</f>
        <v>4.6811917649504334E-8</v>
      </c>
      <c r="M18" s="78">
        <f>EXPORTACIONES!M17/'EXPORTACIONES PERCAPITA COL'!$M$147</f>
        <v>4.3894470853771024E-7</v>
      </c>
      <c r="N18" s="78">
        <f>EXPORTACIONES!N17/'EXPORTACIONES PERCAPITA COL'!$N$147</f>
        <v>2.9656178584214945E-7</v>
      </c>
      <c r="O18" s="78">
        <f>EXPORTACIONES!O17/'EXPORTACIONES PERCAPITA COL'!$O$147</f>
        <v>3.8310228659782904E-7</v>
      </c>
      <c r="P18" s="79">
        <f>EXPORTACIONES!P17/'EXPORTACIONES PERCAPITA COL'!$P$147</f>
        <v>0</v>
      </c>
      <c r="Q18" s="79">
        <f>EXPORTACIONES!Q17/'EXPORTACIONES PERCAPITA COL'!$Q$147</f>
        <v>0</v>
      </c>
      <c r="R18" s="79">
        <f>EXPORTACIONES!R17/'EXPORTACIONES PERCAPITA COL'!$R$147</f>
        <v>0</v>
      </c>
      <c r="S18" s="79">
        <f>EXPORTACIONES!S17/'EXPORTACIONES PERCAPITA COL'!$S$147</f>
        <v>8.6194550668453819E-8</v>
      </c>
      <c r="T18" s="79">
        <f>EXPORTACIONES!T17/'EXPORTACIONES PERCAPITA COL'!$T$147</f>
        <v>0</v>
      </c>
      <c r="U18" s="79">
        <f>EXPORTACIONES!U17/'EXPORTACIONES PERCAPITA COL'!$U$147</f>
        <v>0</v>
      </c>
      <c r="V18" s="79">
        <f>EXPORTACIONES!V17/'EXPORTACIONES PERCAPITA COL'!$V$147</f>
        <v>1.0462021491461181E-7</v>
      </c>
      <c r="W18" s="79">
        <f>EXPORTACIONES!W17/'EXPORTACIONES PERCAPITA COL'!$W$147</f>
        <v>0</v>
      </c>
      <c r="X18" s="79">
        <f>EXPORTACIONES!X17/'EXPORTACIONES PERCAPITA COL'!$X$147</f>
        <v>0</v>
      </c>
      <c r="Y18" s="143"/>
      <c r="Z18" s="148" t="s">
        <v>13</v>
      </c>
      <c r="AA18" s="149">
        <v>4.1317216339112658E-5</v>
      </c>
      <c r="AB18"/>
      <c r="AC18"/>
    </row>
    <row r="19" spans="2:29" x14ac:dyDescent="0.25">
      <c r="B19" s="61" t="s">
        <v>17</v>
      </c>
      <c r="C19" s="80">
        <f>EXPORTACIONES!C18/'EXPORTACIONES PERCAPITA COL'!C147</f>
        <v>0</v>
      </c>
      <c r="D19" s="77">
        <f>EXPORTACIONES!D18/'EXPORTACIONES PERCAPITA COL'!$D$147</f>
        <v>0</v>
      </c>
      <c r="E19" s="77">
        <f>EXPORTACIONES!E18/'EXPORTACIONES PERCAPITA COL'!$E$147</f>
        <v>0</v>
      </c>
      <c r="F19" s="77">
        <f>EXPORTACIONES!F18/'EXPORTACIONES PERCAPITA COL'!$F$147</f>
        <v>0</v>
      </c>
      <c r="G19" s="77">
        <f>EXPORTACIONES!G18/'EXPORTACIONES PERCAPITA COL'!$G$147</f>
        <v>2.5113463254821865E-8</v>
      </c>
      <c r="H19" s="77">
        <f>EXPORTACIONES!H18/'EXPORTACIONES PERCAPITA COL'!$H$147</f>
        <v>2.2275045429955155E-7</v>
      </c>
      <c r="I19" s="77">
        <f>EXPORTACIONES!I18/'EXPORTACIONES PERCAPITA COL'!$I$147</f>
        <v>1.7077790482298517E-7</v>
      </c>
      <c r="J19" s="77">
        <f>EXPORTACIONES!J18/'EXPORTACIONES PERCAPITA COL'!$J$147</f>
        <v>0</v>
      </c>
      <c r="K19" s="77">
        <f>EXPORTACIONES!K18/'EXPORTACIONES PERCAPITA COL'!$K$147</f>
        <v>4.7447163491134773E-8</v>
      </c>
      <c r="L19" s="77">
        <f>EXPORTACIONES!L18/'EXPORTACIONES PERCAPITA COL'!$L$147</f>
        <v>4.6811917649504334E-8</v>
      </c>
      <c r="M19" s="77">
        <f>EXPORTACIONES!M18/'EXPORTACIONES PERCAPITA COL'!$M$147</f>
        <v>1.3861411848559269E-7</v>
      </c>
      <c r="N19" s="77">
        <f>EXPORTACIONES!N18/'EXPORTACIONES PERCAPITA COL'!$N$147</f>
        <v>8.6687291246166769E-7</v>
      </c>
      <c r="O19" s="77">
        <f>EXPORTACIONES!O18/'EXPORTACIONES PERCAPITA COL'!$O$147</f>
        <v>0</v>
      </c>
      <c r="P19" s="77">
        <f>EXPORTACIONES!P18/'EXPORTACIONES PERCAPITA COL'!$P$147</f>
        <v>1.1135474539583762E-7</v>
      </c>
      <c r="Q19" s="77">
        <f>EXPORTACIONES!Q18/'EXPORTACIONES PERCAPITA COL'!$Q$147</f>
        <v>1.1009292040649566E-6</v>
      </c>
      <c r="R19" s="77">
        <f>EXPORTACIONES!R18/'EXPORTACIONES PERCAPITA COL'!$R$147</f>
        <v>1.4155638897665989E-6</v>
      </c>
      <c r="S19" s="77">
        <f>EXPORTACIONES!S18/'EXPORTACIONES PERCAPITA COL'!$S$147</f>
        <v>9.2659141968587863E-7</v>
      </c>
      <c r="T19" s="77">
        <f>EXPORTACIONES!T18/'EXPORTACIONES PERCAPITA COL'!$T$147</f>
        <v>4.4793816303246972E-7</v>
      </c>
      <c r="U19" s="77">
        <f>EXPORTACIONES!U18/'EXPORTACIONES PERCAPITA COL'!$U$147</f>
        <v>6.1255120373598776E-7</v>
      </c>
      <c r="V19" s="77">
        <f>EXPORTACIONES!V18/'EXPORTACIONES PERCAPITA COL'!$V$147</f>
        <v>0</v>
      </c>
      <c r="W19" s="77">
        <f>EXPORTACIONES!W18/'EXPORTACIONES PERCAPITA COL'!$W$147</f>
        <v>1.1403998743735499E-6</v>
      </c>
      <c r="X19" s="77">
        <f>EXPORTACIONES!X18/'EXPORTACIONES PERCAPITA COL'!$X$147</f>
        <v>2.7336208376229428E-6</v>
      </c>
      <c r="Y19" s="143"/>
      <c r="Z19" s="148" t="s">
        <v>95</v>
      </c>
      <c r="AA19" s="149">
        <v>3.4131592063477051E-5</v>
      </c>
      <c r="AB19"/>
      <c r="AC19"/>
    </row>
    <row r="20" spans="2:29" x14ac:dyDescent="0.25">
      <c r="B20" s="60" t="s">
        <v>178</v>
      </c>
      <c r="C20" s="78">
        <f>EXPORTACIONES!C19/'EXPORTACIONES PERCAPITA COL'!C147</f>
        <v>0</v>
      </c>
      <c r="D20" s="79">
        <f>EXPORTACIONES!D19/'EXPORTACIONES PERCAPITA COL'!$D$147</f>
        <v>0</v>
      </c>
      <c r="E20" s="79">
        <f>EXPORTACIONES!E19/'EXPORTACIONES PERCAPITA COL'!$E$147</f>
        <v>0</v>
      </c>
      <c r="F20" s="79">
        <f>EXPORTACIONES!F19/'EXPORTACIONES PERCAPITA COL'!$F$147</f>
        <v>0</v>
      </c>
      <c r="G20" s="79">
        <f>EXPORTACIONES!G19/'EXPORTACIONES PERCAPITA COL'!$G$147</f>
        <v>0</v>
      </c>
      <c r="H20" s="79">
        <f>EXPORTACIONES!H19/'EXPORTACIONES PERCAPITA COL'!$H$147</f>
        <v>0</v>
      </c>
      <c r="I20" s="78">
        <f>EXPORTACIONES!I19/'EXPORTACIONES PERCAPITA COL'!$I$147</f>
        <v>1.219842177307037E-7</v>
      </c>
      <c r="J20" s="78">
        <f>EXPORTACIONES!J19/'EXPORTACIONES PERCAPITA COL'!$J$147</f>
        <v>0</v>
      </c>
      <c r="K20" s="78">
        <f>EXPORTACIONES!K19/'EXPORTACIONES PERCAPITA COL'!$K$147</f>
        <v>0</v>
      </c>
      <c r="L20" s="78">
        <f>EXPORTACIONES!L19/'EXPORTACIONES PERCAPITA COL'!$L$147</f>
        <v>0</v>
      </c>
      <c r="M20" s="78">
        <f>EXPORTACIONES!M19/'EXPORTACIONES PERCAPITA COL'!$M$147</f>
        <v>0</v>
      </c>
      <c r="N20" s="78">
        <f>EXPORTACIONES!N19/'EXPORTACIONES PERCAPITA COL'!$N$147</f>
        <v>1.3687467038868437E-7</v>
      </c>
      <c r="O20" s="78">
        <f>EXPORTACIONES!O19/'EXPORTACIONES PERCAPITA COL'!$O$147</f>
        <v>0</v>
      </c>
      <c r="P20" s="79">
        <f>EXPORTACIONES!P19/'EXPORTACIONES PERCAPITA COL'!$P$147</f>
        <v>0</v>
      </c>
      <c r="Q20" s="79">
        <f>EXPORTACIONES!Q19/'EXPORTACIONES PERCAPITA COL'!$Q$147</f>
        <v>2.2018584081299129E-8</v>
      </c>
      <c r="R20" s="79">
        <f>EXPORTACIONES!R19/'EXPORTACIONES PERCAPITA COL'!$R$147</f>
        <v>0</v>
      </c>
      <c r="S20" s="79">
        <f>EXPORTACIONES!S19/'EXPORTACIONES PERCAPITA COL'!$S$147</f>
        <v>0</v>
      </c>
      <c r="T20" s="79">
        <f>EXPORTACIONES!T19/'EXPORTACIONES PERCAPITA COL'!$T$147</f>
        <v>0</v>
      </c>
      <c r="U20" s="79">
        <f>EXPORTACIONES!U19/'EXPORTACIONES PERCAPITA COL'!$U$147</f>
        <v>0</v>
      </c>
      <c r="V20" s="79">
        <f>EXPORTACIONES!V19/'EXPORTACIONES PERCAPITA COL'!$V$147</f>
        <v>3.1386064474383542E-7</v>
      </c>
      <c r="W20" s="79">
        <f>EXPORTACIONES!W19/'EXPORTACIONES PERCAPITA COL'!$W$147</f>
        <v>3.9810322887222107E-6</v>
      </c>
      <c r="X20" s="79">
        <f>EXPORTACIONES!X19/'EXPORTACIONES PERCAPITA COL'!$X$147</f>
        <v>0</v>
      </c>
      <c r="Y20" s="143"/>
      <c r="Z20" s="148" t="s">
        <v>24</v>
      </c>
      <c r="AA20" s="149">
        <v>3.2429980740982211E-5</v>
      </c>
      <c r="AB20"/>
      <c r="AC20"/>
    </row>
    <row r="21" spans="2:29" x14ac:dyDescent="0.25">
      <c r="B21" s="61" t="s">
        <v>76</v>
      </c>
      <c r="C21" s="80">
        <f>EXPORTACIONES!C20/'EXPORTACIONES PERCAPITA COL'!C147</f>
        <v>0</v>
      </c>
      <c r="D21" s="77">
        <f>EXPORTACIONES!D20/'EXPORTACIONES PERCAPITA COL'!$D$147</f>
        <v>0</v>
      </c>
      <c r="E21" s="77">
        <f>EXPORTACIONES!E20/'EXPORTACIONES PERCAPITA COL'!$E$147</f>
        <v>5.1752587131237913E-8</v>
      </c>
      <c r="F21" s="77">
        <f>EXPORTACIONES!F20/'EXPORTACIONES PERCAPITA COL'!$F$147</f>
        <v>0</v>
      </c>
      <c r="G21" s="77">
        <f>EXPORTACIONES!G20/'EXPORTACIONES PERCAPITA COL'!$G$147</f>
        <v>0</v>
      </c>
      <c r="H21" s="77">
        <f>EXPORTACIONES!H20/'EXPORTACIONES PERCAPITA COL'!$H$147</f>
        <v>2.2275045429955155E-7</v>
      </c>
      <c r="I21" s="77">
        <f>EXPORTACIONES!I20/'EXPORTACIONES PERCAPITA COL'!$I$147</f>
        <v>0</v>
      </c>
      <c r="J21" s="77">
        <f>EXPORTACIONES!J20/'EXPORTACIONES PERCAPITA COL'!$J$147</f>
        <v>2.4054368067576227E-7</v>
      </c>
      <c r="K21" s="77">
        <f>EXPORTACIONES!K20/'EXPORTACIONES PERCAPITA COL'!$K$147</f>
        <v>2.9417241364503556E-6</v>
      </c>
      <c r="L21" s="77">
        <f>EXPORTACIONES!L20/'EXPORTACIONES PERCAPITA COL'!$L$147</f>
        <v>8.3325213416117717E-6</v>
      </c>
      <c r="M21" s="77">
        <f>EXPORTACIONES!M20/'EXPORTACIONES PERCAPITA COL'!$M$147</f>
        <v>3.4653529621398177E-7</v>
      </c>
      <c r="N21" s="77">
        <f>EXPORTACIONES!N20/'EXPORTACIONES PERCAPITA COL'!$N$147</f>
        <v>3.2576171552506882E-5</v>
      </c>
      <c r="O21" s="77">
        <f>EXPORTACIONES!O20/'EXPORTACIONES PERCAPITA COL'!$O$147</f>
        <v>3.8986291518484956E-6</v>
      </c>
      <c r="P21" s="77">
        <f>EXPORTACIONES!P20/'EXPORTACIONES PERCAPITA COL'!$P$147</f>
        <v>1.6346876624108962E-5</v>
      </c>
      <c r="Q21" s="77">
        <f>EXPORTACIONES!Q20/'EXPORTACIONES PERCAPITA COL'!$Q$147</f>
        <v>7.7725601806985937E-6</v>
      </c>
      <c r="R21" s="77">
        <f>EXPORTACIONES!R20/'EXPORTACIONES PERCAPITA COL'!$R$147</f>
        <v>3.636910301400339E-6</v>
      </c>
      <c r="S21" s="77">
        <f>EXPORTACIONES!S20/'EXPORTACIONES PERCAPITA COL'!$S$147</f>
        <v>5.7319376194521795E-6</v>
      </c>
      <c r="T21" s="77">
        <f>EXPORTACIONES!T20/'EXPORTACIONES PERCAPITA COL'!$T$147</f>
        <v>7.8495830474261357E-6</v>
      </c>
      <c r="U21" s="77">
        <f>EXPORTACIONES!U20/'EXPORTACIONES PERCAPITA COL'!$U$147</f>
        <v>1.0012043812788214E-5</v>
      </c>
      <c r="V21" s="77">
        <f>EXPORTACIONES!V20/'EXPORTACIONES PERCAPITA COL'!$V$147</f>
        <v>3.8918719948235589E-6</v>
      </c>
      <c r="W21" s="77">
        <f>EXPORTACIONES!W20/'EXPORTACIONES PERCAPITA COL'!$W$147</f>
        <v>1.0574617016918372E-6</v>
      </c>
      <c r="X21" s="77">
        <f>EXPORTACIONES!X20/'EXPORTACIONES PERCAPITA COL'!$X$147</f>
        <v>5.570009375908402E-6</v>
      </c>
      <c r="Y21" s="143"/>
      <c r="Z21" s="148" t="s">
        <v>48</v>
      </c>
      <c r="AA21" s="149">
        <v>3.111486680934405E-5</v>
      </c>
      <c r="AB21"/>
      <c r="AC21"/>
    </row>
    <row r="22" spans="2:29" x14ac:dyDescent="0.25">
      <c r="B22" s="60" t="s">
        <v>161</v>
      </c>
      <c r="C22" s="78">
        <f>EXPORTACIONES!C21/'EXPORTACIONES PERCAPITA COL'!C147</f>
        <v>0</v>
      </c>
      <c r="D22" s="79">
        <f>EXPORTACIONES!D21/'EXPORTACIONES PERCAPITA COL'!$D$147</f>
        <v>0</v>
      </c>
      <c r="E22" s="79">
        <f>EXPORTACIONES!E21/'EXPORTACIONES PERCAPITA COL'!$E$147</f>
        <v>0</v>
      </c>
      <c r="F22" s="79">
        <f>EXPORTACIONES!F21/'EXPORTACIONES PERCAPITA COL'!$F$147</f>
        <v>0</v>
      </c>
      <c r="G22" s="79">
        <f>EXPORTACIONES!G21/'EXPORTACIONES PERCAPITA COL'!$G$147</f>
        <v>0</v>
      </c>
      <c r="H22" s="79">
        <f>EXPORTACIONES!H21/'EXPORTACIONES PERCAPITA COL'!$H$147</f>
        <v>3.465007066881913E-7</v>
      </c>
      <c r="I22" s="78">
        <f>EXPORTACIONES!I21/'EXPORTACIONES PERCAPITA COL'!$I$147</f>
        <v>0</v>
      </c>
      <c r="J22" s="78">
        <f>EXPORTACIONES!J21/'EXPORTACIONES PERCAPITA COL'!$J$147</f>
        <v>1.4432620840545734E-7</v>
      </c>
      <c r="K22" s="78">
        <f>EXPORTACIONES!K21/'EXPORTACIONES PERCAPITA COL'!$K$147</f>
        <v>0</v>
      </c>
      <c r="L22" s="78">
        <f>EXPORTACIONES!L21/'EXPORTACIONES PERCAPITA COL'!$L$147</f>
        <v>1.40435752948513E-7</v>
      </c>
      <c r="M22" s="78">
        <f>EXPORTACIONES!M21/'EXPORTACIONES PERCAPITA COL'!$M$147</f>
        <v>1.6171647156652481E-7</v>
      </c>
      <c r="N22" s="78">
        <f>EXPORTACIONES!N21/'EXPORTACIONES PERCAPITA COL'!$N$147</f>
        <v>2.0531200558302657E-7</v>
      </c>
      <c r="O22" s="78">
        <f>EXPORTACIONES!O21/'EXPORTACIONES PERCAPITA COL'!$O$147</f>
        <v>0</v>
      </c>
      <c r="P22" s="79">
        <f>EXPORTACIONES!P21/'EXPORTACIONES PERCAPITA COL'!$P$147</f>
        <v>0</v>
      </c>
      <c r="Q22" s="79">
        <f>EXPORTACIONES!Q21/'EXPORTACIONES PERCAPITA COL'!$Q$147</f>
        <v>2.2018584081299129E-8</v>
      </c>
      <c r="R22" s="79">
        <f>EXPORTACIONES!R21/'EXPORTACIONES PERCAPITA COL'!$R$147</f>
        <v>0</v>
      </c>
      <c r="S22" s="79">
        <f>EXPORTACIONES!S21/'EXPORTACIONES PERCAPITA COL'!$S$147</f>
        <v>4.762248924432074E-6</v>
      </c>
      <c r="T22" s="79">
        <f>EXPORTACIONES!T21/'EXPORTACIONES PERCAPITA COL'!$T$147</f>
        <v>0</v>
      </c>
      <c r="U22" s="79">
        <f>EXPORTACIONES!U21/'EXPORTACIONES PERCAPITA COL'!$U$147</f>
        <v>0</v>
      </c>
      <c r="V22" s="79">
        <f>EXPORTACIONES!V21/'EXPORTACIONES PERCAPITA COL'!$V$147</f>
        <v>0</v>
      </c>
      <c r="W22" s="79">
        <f>EXPORTACIONES!W21/'EXPORTACIONES PERCAPITA COL'!$W$147</f>
        <v>1.6587634536342542E-7</v>
      </c>
      <c r="X22" s="79">
        <f>EXPORTACIONES!X21/'EXPORTACIONES PERCAPITA COL'!$X$147</f>
        <v>0</v>
      </c>
      <c r="Y22" s="143"/>
      <c r="Z22" s="148" t="s">
        <v>62</v>
      </c>
      <c r="AA22" s="149">
        <v>2.9714088752469523E-5</v>
      </c>
      <c r="AB22"/>
      <c r="AC22"/>
    </row>
    <row r="23" spans="2:29" x14ac:dyDescent="0.25">
      <c r="B23" s="61" t="s">
        <v>98</v>
      </c>
      <c r="C23" s="77">
        <f>EXPORTACIONES!C22/'EXPORTACIONES PERCAPITA COL'!C147</f>
        <v>2.1366381713026686E-7</v>
      </c>
      <c r="D23" s="77">
        <f>EXPORTACIONES!D22/'EXPORTACIONES PERCAPITA COL'!$D$147</f>
        <v>3.6794622770751788E-6</v>
      </c>
      <c r="E23" s="77">
        <f>EXPORTACIONES!E22/'EXPORTACIONES PERCAPITA COL'!$E$147</f>
        <v>2.8463922922180849E-7</v>
      </c>
      <c r="F23" s="77">
        <f>EXPORTACIONES!F22/'EXPORTACIONES PERCAPITA COL'!$F$147</f>
        <v>8.6659393054942919E-7</v>
      </c>
      <c r="G23" s="77">
        <f>EXPORTACIONES!G22/'EXPORTACIONES PERCAPITA COL'!$G$147</f>
        <v>2.1346443766598585E-6</v>
      </c>
      <c r="H23" s="77">
        <f>EXPORTACIONES!H22/'EXPORTACIONES PERCAPITA COL'!$H$147</f>
        <v>9.6525196863138994E-7</v>
      </c>
      <c r="I23" s="77">
        <f>EXPORTACIONES!I22/'EXPORTACIONES PERCAPITA COL'!$I$147</f>
        <v>2.6836527900754811E-7</v>
      </c>
      <c r="J23" s="77">
        <f>EXPORTACIONES!J22/'EXPORTACIONES PERCAPITA COL'!$J$147</f>
        <v>2.3332737025548937E-6</v>
      </c>
      <c r="K23" s="77">
        <f>EXPORTACIONES!K22/'EXPORTACIONES PERCAPITA COL'!$K$147</f>
        <v>4.507480531657803E-7</v>
      </c>
      <c r="L23" s="77">
        <f>EXPORTACIONES!L22/'EXPORTACIONES PERCAPITA COL'!$L$147</f>
        <v>1.0064562294643432E-6</v>
      </c>
      <c r="M23" s="77">
        <f>EXPORTACIONES!M22/'EXPORTACIONES PERCAPITA COL'!$M$147</f>
        <v>3.92740002375846E-7</v>
      </c>
      <c r="N23" s="77">
        <f>EXPORTACIONES!N22/'EXPORTACIONES PERCAPITA COL'!$N$147</f>
        <v>1.688120934793774E-6</v>
      </c>
      <c r="O23" s="77">
        <f>EXPORTACIONES!O22/'EXPORTACIONES PERCAPITA COL'!$O$147</f>
        <v>3.3803142935102561E-7</v>
      </c>
      <c r="P23" s="77">
        <f>EXPORTACIONES!P22/'EXPORTACIONES PERCAPITA COL'!$P$147</f>
        <v>5.3450277790002051E-7</v>
      </c>
      <c r="Q23" s="77">
        <f>EXPORTACIONES!Q22/'EXPORTACIONES PERCAPITA COL'!$Q$147</f>
        <v>6.6055752243897392E-7</v>
      </c>
      <c r="R23" s="77">
        <f>EXPORTACIONES!R22/'EXPORTACIONES PERCAPITA COL'!$R$147</f>
        <v>5.2266974391382121E-7</v>
      </c>
      <c r="S23" s="77">
        <f>EXPORTACIONES!S22/'EXPORTACIONES PERCAPITA COL'!$S$147</f>
        <v>1.7238910133690764E-7</v>
      </c>
      <c r="T23" s="77">
        <f>EXPORTACIONES!T22/'EXPORTACIONES PERCAPITA COL'!$T$147</f>
        <v>2.133038871583189E-7</v>
      </c>
      <c r="U23" s="77">
        <f>EXPORTACIONES!U22/'EXPORTACIONES PERCAPITA COL'!$U$147</f>
        <v>4.668062621574252E-6</v>
      </c>
      <c r="V23" s="77">
        <f>EXPORTACIONES!V22/'EXPORTACIONES PERCAPITA COL'!$V$147</f>
        <v>8.3696171931689439E-8</v>
      </c>
      <c r="W23" s="77">
        <f>EXPORTACIONES!W22/'EXPORTACIONES PERCAPITA COL'!$W$147</f>
        <v>6.2203629511284542E-8</v>
      </c>
      <c r="X23" s="77">
        <f>EXPORTACIONES!X22/'EXPORTACIONES PERCAPITA COL'!$X$147</f>
        <v>2.4664248159003997E-7</v>
      </c>
      <c r="Y23" s="143"/>
      <c r="Z23" s="148" t="s">
        <v>43</v>
      </c>
      <c r="AA23" s="149">
        <v>2.1830234055832349E-5</v>
      </c>
      <c r="AB23"/>
    </row>
    <row r="24" spans="2:29" x14ac:dyDescent="0.25">
      <c r="B24" s="60" t="s">
        <v>35</v>
      </c>
      <c r="C24" s="78">
        <f>EXPORTACIONES!C23/'EXPORTACIONES PERCAPITA COL'!C147</f>
        <v>1.1503392834522155E-3</v>
      </c>
      <c r="D24" s="79">
        <f>EXPORTACIONES!D23/'EXPORTACIONES PERCAPITA COL'!$D$147</f>
        <v>1.9729539548411184E-3</v>
      </c>
      <c r="E24" s="79">
        <f>EXPORTACIONES!E23/'EXPORTACIONES PERCAPITA COL'!$E$147</f>
        <v>3.0062819101600445E-3</v>
      </c>
      <c r="F24" s="79">
        <f>EXPORTACIONES!F23/'EXPORTACIONES PERCAPITA COL'!$F$147</f>
        <v>3.5966961565182826E-3</v>
      </c>
      <c r="G24" s="79">
        <f>EXPORTACIONES!G23/'EXPORTACIONES PERCAPITA COL'!$G$147</f>
        <v>3.1470685343147472E-3</v>
      </c>
      <c r="H24" s="79">
        <f>EXPORTACIONES!H23/'EXPORTACIONES PERCAPITA COL'!$H$147</f>
        <v>3.4542160448736235E-3</v>
      </c>
      <c r="I24" s="78">
        <f>EXPORTACIONES!I23/'EXPORTACIONES PERCAPITA COL'!$I$147</f>
        <v>4.14724383125201E-3</v>
      </c>
      <c r="J24" s="78">
        <f>EXPORTACIONES!J23/'EXPORTACIONES PERCAPITA COL'!$J$147</f>
        <v>2.6601966189613224E-3</v>
      </c>
      <c r="K24" s="78">
        <f>EXPORTACIONES!K23/'EXPORTACIONES PERCAPITA COL'!$K$147</f>
        <v>4.3770008320571826E-4</v>
      </c>
      <c r="L24" s="78">
        <f>EXPORTACIONES!L23/'EXPORTACIONES PERCAPITA COL'!$L$147</f>
        <v>5.4072446076942459E-4</v>
      </c>
      <c r="M24" s="78">
        <f>EXPORTACIONES!M23/'EXPORTACIONES PERCAPITA COL'!$M$147</f>
        <v>4.3356186026985303E-4</v>
      </c>
      <c r="N24" s="78">
        <f>EXPORTACIONES!N23/'EXPORTACIONES PERCAPITA COL'!$N$147</f>
        <v>6.2802661263341346E-4</v>
      </c>
      <c r="O24" s="78">
        <f>EXPORTACIONES!O23/'EXPORTACIONES PERCAPITA COL'!$O$147</f>
        <v>1.0904217848005384E-3</v>
      </c>
      <c r="P24" s="79">
        <f>EXPORTACIONES!P23/'EXPORTACIONES PERCAPITA COL'!$P$147</f>
        <v>1.0453315369288859E-3</v>
      </c>
      <c r="Q24" s="79">
        <f>EXPORTACIONES!Q23/'EXPORTACIONES PERCAPITA COL'!$Q$147</f>
        <v>1.1791392147217309E-3</v>
      </c>
      <c r="R24" s="79">
        <f>EXPORTACIONES!R23/'EXPORTACIONES PERCAPITA COL'!$R$147</f>
        <v>0</v>
      </c>
      <c r="S24" s="79">
        <f>EXPORTACIONES!S23/'EXPORTACIONES PERCAPITA COL'!$S$147</f>
        <v>0</v>
      </c>
      <c r="T24" s="79">
        <f>EXPORTACIONES!T23/'EXPORTACIONES PERCAPITA COL'!$T$147</f>
        <v>1.0819199764444251E-3</v>
      </c>
      <c r="U24" s="79">
        <f>EXPORTACIONES!U23/'EXPORTACIONES PERCAPITA COL'!$U$147</f>
        <v>6.7695356994947151E-4</v>
      </c>
      <c r="V24" s="79">
        <f>EXPORTACIONES!V23/'EXPORTACIONES PERCAPITA COL'!$V$147</f>
        <v>1.3585144147092172E-3</v>
      </c>
      <c r="W24" s="79">
        <f>EXPORTACIONES!W23/'EXPORTACIONES PERCAPITA COL'!$W$147</f>
        <v>7.125633105949348E-4</v>
      </c>
      <c r="X24" s="79">
        <f>EXPORTACIONES!X23/'EXPORTACIONES PERCAPITA COL'!$X$147</f>
        <v>5.9469613019385128E-4</v>
      </c>
      <c r="Y24" s="143"/>
      <c r="Z24" s="148" t="s">
        <v>16</v>
      </c>
      <c r="AA24" s="149">
        <v>1.6758545386706148E-5</v>
      </c>
      <c r="AB24"/>
    </row>
    <row r="25" spans="2:29" x14ac:dyDescent="0.25">
      <c r="B25" s="61" t="s">
        <v>16</v>
      </c>
      <c r="C25" s="80">
        <f>EXPORTACIONES!C24/'EXPORTACIONES PERCAPITA COL'!C147</f>
        <v>0</v>
      </c>
      <c r="D25" s="77">
        <f>EXPORTACIONES!D24/'EXPORTACIONES PERCAPITA COL'!$D$147</f>
        <v>0</v>
      </c>
      <c r="E25" s="77">
        <f>EXPORTACIONES!E24/'EXPORTACIONES PERCAPITA COL'!$E$147</f>
        <v>0</v>
      </c>
      <c r="F25" s="77">
        <f>EXPORTACIONES!F24/'EXPORTACIONES PERCAPITA COL'!$F$147</f>
        <v>1.23617075387198E-5</v>
      </c>
      <c r="G25" s="77">
        <f>EXPORTACIONES!G24/'EXPORTACIONES PERCAPITA COL'!$G$147</f>
        <v>5.2738272835125921E-7</v>
      </c>
      <c r="H25" s="77">
        <f>EXPORTACIONES!H24/'EXPORTACIONES PERCAPITA COL'!$H$147</f>
        <v>0</v>
      </c>
      <c r="I25" s="77">
        <f>EXPORTACIONES!I24/'EXPORTACIONES PERCAPITA COL'!$I$147</f>
        <v>0</v>
      </c>
      <c r="J25" s="77">
        <f>EXPORTACIONES!J24/'EXPORTACIONES PERCAPITA COL'!$J$147</f>
        <v>0</v>
      </c>
      <c r="K25" s="77">
        <f>EXPORTACIONES!K24/'EXPORTACIONES PERCAPITA COL'!$K$147</f>
        <v>0</v>
      </c>
      <c r="L25" s="77">
        <f>EXPORTACIONES!L24/'EXPORTACIONES PERCAPITA COL'!$L$147</f>
        <v>0</v>
      </c>
      <c r="M25" s="77">
        <f>EXPORTACIONES!M24/'EXPORTACIONES PERCAPITA COL'!$M$147</f>
        <v>1.1551176540466058E-5</v>
      </c>
      <c r="N25" s="77">
        <f>EXPORTACIONES!N24/'EXPORTACIONES PERCAPITA COL'!$N$147</f>
        <v>3.5883976086900083E-5</v>
      </c>
      <c r="O25" s="77">
        <f>EXPORTACIONES!O24/'EXPORTACIONES PERCAPITA COL'!$O$147</f>
        <v>4.3876479529763125E-5</v>
      </c>
      <c r="P25" s="77">
        <f>EXPORTACIONES!P24/'EXPORTACIONES PERCAPITA COL'!$P$147</f>
        <v>1.7883572110571521E-5</v>
      </c>
      <c r="Q25" s="77">
        <f>EXPORTACIONES!Q24/'EXPORTACIONES PERCAPITA COL'!$Q$147</f>
        <v>2.708285841999793E-6</v>
      </c>
      <c r="R25" s="77">
        <f>EXPORTACIONES!R24/'EXPORTACIONES PERCAPITA COL'!$R$147</f>
        <v>3.0576180018958541E-5</v>
      </c>
      <c r="S25" s="77">
        <f>EXPORTACIONES!S24/'EXPORTACIONES PERCAPITA COL'!$S$147</f>
        <v>2.1742575406117477E-5</v>
      </c>
      <c r="T25" s="77">
        <f>EXPORTACIONES!T24/'EXPORTACIONES PERCAPITA COL'!$T$147</f>
        <v>4.0741042447238907E-6</v>
      </c>
      <c r="U25" s="77">
        <f>EXPORTACIONES!U24/'EXPORTACIONES PERCAPITA COL'!$U$147</f>
        <v>1.7531637900029998E-5</v>
      </c>
      <c r="V25" s="77">
        <f>EXPORTACIONES!V24/'EXPORTACIONES PERCAPITA COL'!$V$147</f>
        <v>9.5413636002125967E-6</v>
      </c>
      <c r="W25" s="77">
        <f>EXPORTACIONES!W24/'EXPORTACIONES PERCAPITA COL'!$W$147</f>
        <v>3.6368388720931028E-5</v>
      </c>
      <c r="X25" s="77">
        <f>EXPORTACIONES!X24/'EXPORTACIONES PERCAPITA COL'!$X$147</f>
        <v>1.2406116823979009E-4</v>
      </c>
      <c r="Y25" s="143"/>
      <c r="Z25" s="148" t="s">
        <v>103</v>
      </c>
      <c r="AA25" s="149">
        <v>1.4790901671891693E-5</v>
      </c>
      <c r="AB25"/>
    </row>
    <row r="26" spans="2:29" x14ac:dyDescent="0.25">
      <c r="B26" s="60" t="s">
        <v>15</v>
      </c>
      <c r="C26" s="78">
        <f>EXPORTACIONES!C25/'EXPORTACIONES PERCAPITA COL'!C147</f>
        <v>1.5865286245282269E-2</v>
      </c>
      <c r="D26" s="79">
        <f>EXPORTACIONES!D25/'EXPORTACIONES PERCAPITA COL'!$D$147</f>
        <v>1.1222649045686778E-2</v>
      </c>
      <c r="E26" s="79">
        <f>EXPORTACIONES!E25/'EXPORTACIONES PERCAPITA COL'!$E$147</f>
        <v>1.3967428111969103E-2</v>
      </c>
      <c r="F26" s="79">
        <f>EXPORTACIONES!F25/'EXPORTACIONES PERCAPITA COL'!$F$147</f>
        <v>1.1797503913818558E-2</v>
      </c>
      <c r="G26" s="79">
        <f>EXPORTACIONES!G25/'EXPORTACIONES PERCAPITA COL'!$G$147</f>
        <v>6.6692066423402595E-3</v>
      </c>
      <c r="H26" s="79">
        <f>EXPORTACIONES!H25/'EXPORTACIONES PERCAPITA COL'!$H$147</f>
        <v>5.3409371428413026E-3</v>
      </c>
      <c r="I26" s="78">
        <f>EXPORTACIONES!I25/'EXPORTACIONES PERCAPITA COL'!$I$147</f>
        <v>3.8429176048574505E-3</v>
      </c>
      <c r="J26" s="78">
        <f>EXPORTACIONES!J25/'EXPORTACIONES PERCAPITA COL'!$J$147</f>
        <v>3.4325583232431272E-3</v>
      </c>
      <c r="K26" s="78">
        <f>EXPORTACIONES!K25/'EXPORTACIONES PERCAPITA COL'!$K$147</f>
        <v>3.2439151207253932E-3</v>
      </c>
      <c r="L26" s="78">
        <f>EXPORTACIONES!L25/'EXPORTACIONES PERCAPITA COL'!$L$147</f>
        <v>3.2910182465131031E-3</v>
      </c>
      <c r="M26" s="78">
        <f>EXPORTACIONES!M25/'EXPORTACIONES PERCAPITA COL'!$M$147</f>
        <v>4.8399429704552785E-3</v>
      </c>
      <c r="N26" s="78">
        <f>EXPORTACIONES!N25/'EXPORTACIONES PERCAPITA COL'!$N$147</f>
        <v>4.8174180865550699E-3</v>
      </c>
      <c r="O26" s="78">
        <f>EXPORTACIONES!O25/'EXPORTACIONES PERCAPITA COL'!$O$147</f>
        <v>5.6172485449549805E-3</v>
      </c>
      <c r="P26" s="79">
        <f>EXPORTACIONES!P25/'EXPORTACIONES PERCAPITA COL'!$P$147</f>
        <v>5.0124779673500763E-3</v>
      </c>
      <c r="Q26" s="79">
        <f>EXPORTACIONES!Q25/'EXPORTACIONES PERCAPITA COL'!$Q$147</f>
        <v>2.3045090471169294E-3</v>
      </c>
      <c r="R26" s="79">
        <f>EXPORTACIONES!R25/'EXPORTACIONES PERCAPITA COL'!$R$147</f>
        <v>2.0523280831956079E-3</v>
      </c>
      <c r="S26" s="79">
        <f>EXPORTACIONES!S25/'EXPORTACIONES PERCAPITA COL'!$S$147</f>
        <v>3.4991755275742185E-3</v>
      </c>
      <c r="T26" s="79">
        <f>EXPORTACIONES!T25/'EXPORTACIONES PERCAPITA COL'!$T$147</f>
        <v>2.7382886513949191E-3</v>
      </c>
      <c r="U26" s="79">
        <f>EXPORTACIONES!U25/'EXPORTACIONES PERCAPITA COL'!$U$147</f>
        <v>3.2327072940337236E-3</v>
      </c>
      <c r="V26" s="79">
        <f>EXPORTACIONES!V25/'EXPORTACIONES PERCAPITA COL'!$V$147</f>
        <v>4.6706439506049467E-3</v>
      </c>
      <c r="W26" s="79">
        <f>EXPORTACIONES!W25/'EXPORTACIONES PERCAPITA COL'!$W$147</f>
        <v>4.713376353501734E-3</v>
      </c>
      <c r="X26" s="79">
        <f>EXPORTACIONES!X25/'EXPORTACIONES PERCAPITA COL'!$X$147</f>
        <v>5.0009229567196502E-3</v>
      </c>
      <c r="Y26" s="143"/>
      <c r="Z26" s="150" t="s">
        <v>215</v>
      </c>
      <c r="AA26" s="151">
        <v>1.0722589860775122E-2</v>
      </c>
      <c r="AB26"/>
    </row>
    <row r="27" spans="2:29" x14ac:dyDescent="0.25">
      <c r="B27" s="61" t="s">
        <v>68</v>
      </c>
      <c r="C27" s="80">
        <f>EXPORTACIONES!C26/'EXPORTACIONES PERCAPITA COL'!C147</f>
        <v>0</v>
      </c>
      <c r="D27" s="77">
        <f>EXPORTACIONES!D26/'EXPORTACIONES PERCAPITA COL'!$D$147</f>
        <v>0</v>
      </c>
      <c r="E27" s="77">
        <f>EXPORTACIONES!E26/'EXPORTACIONES PERCAPITA COL'!$E$147</f>
        <v>0</v>
      </c>
      <c r="F27" s="77">
        <f>EXPORTACIONES!F26/'EXPORTACIONES PERCAPITA COL'!$F$147</f>
        <v>0</v>
      </c>
      <c r="G27" s="77">
        <f>EXPORTACIONES!G26/'EXPORTACIONES PERCAPITA COL'!$G$147</f>
        <v>5.7760965486090296E-7</v>
      </c>
      <c r="H27" s="77">
        <f>EXPORTACIONES!H26/'EXPORTACIONES PERCAPITA COL'!$H$147</f>
        <v>0</v>
      </c>
      <c r="I27" s="77">
        <f>EXPORTACIONES!I26/'EXPORTACIONES PERCAPITA COL'!$I$147</f>
        <v>0</v>
      </c>
      <c r="J27" s="77">
        <f>EXPORTACIONES!J26/'EXPORTACIONES PERCAPITA COL'!$J$147</f>
        <v>0</v>
      </c>
      <c r="K27" s="77">
        <f>EXPORTACIONES!K26/'EXPORTACIONES PERCAPITA COL'!$K$147</f>
        <v>0</v>
      </c>
      <c r="L27" s="77">
        <f>EXPORTACIONES!L26/'EXPORTACIONES PERCAPITA COL'!$L$147</f>
        <v>0</v>
      </c>
      <c r="M27" s="77">
        <f>EXPORTACIONES!M26/'EXPORTACIONES PERCAPITA COL'!$M$147</f>
        <v>3.2343294313304962E-7</v>
      </c>
      <c r="N27" s="77">
        <f>EXPORTACIONES!N26/'EXPORTACIONES PERCAPITA COL'!$N$147</f>
        <v>0</v>
      </c>
      <c r="O27" s="77">
        <f>EXPORTACIONES!O26/'EXPORTACIONES PERCAPITA COL'!$O$147</f>
        <v>2.7042514348082051E-7</v>
      </c>
      <c r="P27" s="77">
        <f>EXPORTACIONES!P26/'EXPORTACIONES PERCAPITA COL'!$P$147</f>
        <v>1.3128724482169255E-4</v>
      </c>
      <c r="Q27" s="77">
        <f>EXPORTACIONES!Q26/'EXPORTACIONES PERCAPITA COL'!$Q$147</f>
        <v>0</v>
      </c>
      <c r="R27" s="77">
        <f>EXPORTACIONES!R26/'EXPORTACIONES PERCAPITA COL'!$R$147</f>
        <v>6.9689299188509494E-7</v>
      </c>
      <c r="S27" s="77">
        <f>EXPORTACIONES!S26/'EXPORTACIONES PERCAPITA COL'!$S$147</f>
        <v>4.3097275334226909E-8</v>
      </c>
      <c r="T27" s="77">
        <f>EXPORTACIONES!T26/'EXPORTACIONES PERCAPITA COL'!$T$147</f>
        <v>0</v>
      </c>
      <c r="U27" s="77">
        <f>EXPORTACIONES!U26/'EXPORTACIONES PERCAPITA COL'!$U$147</f>
        <v>0</v>
      </c>
      <c r="V27" s="77">
        <f>EXPORTACIONES!V26/'EXPORTACIONES PERCAPITA COL'!$V$147</f>
        <v>0</v>
      </c>
      <c r="W27" s="77">
        <f>EXPORTACIONES!W26/'EXPORTACIONES PERCAPITA COL'!$W$147</f>
        <v>4.1469086340856355E-8</v>
      </c>
      <c r="X27" s="77">
        <f>EXPORTACIONES!X26/'EXPORTACIONES PERCAPITA COL'!$X$147</f>
        <v>6.1660620397509991E-8</v>
      </c>
      <c r="Y27" s="143"/>
      <c r="Z27"/>
      <c r="AA27"/>
      <c r="AB27"/>
    </row>
    <row r="28" spans="2:29" x14ac:dyDescent="0.25">
      <c r="B28" s="60" t="s">
        <v>27</v>
      </c>
      <c r="C28" s="78">
        <f>EXPORTACIONES!C27/'EXPORTACIONES PERCAPITA COL'!C147</f>
        <v>1.9763903084549684E-5</v>
      </c>
      <c r="D28" s="79">
        <f>EXPORTACIONES!D27/'EXPORTACIONES PERCAPITA COL'!$D$147</f>
        <v>1.048646748966426E-5</v>
      </c>
      <c r="E28" s="79">
        <f>EXPORTACIONES!E27/'EXPORTACIONES PERCAPITA COL'!$E$147</f>
        <v>3.907320328408462E-6</v>
      </c>
      <c r="F28" s="79">
        <f>EXPORTACIONES!F27/'EXPORTACIONES PERCAPITA COL'!$F$147</f>
        <v>3.1350309840464646E-6</v>
      </c>
      <c r="G28" s="79">
        <f>EXPORTACIONES!G27/'EXPORTACIONES PERCAPITA COL'!$G$147</f>
        <v>4.947352261199908E-6</v>
      </c>
      <c r="H28" s="79">
        <f>EXPORTACIONES!H27/'EXPORTACIONES PERCAPITA COL'!$H$147</f>
        <v>0</v>
      </c>
      <c r="I28" s="78">
        <f>EXPORTACIONES!I27/'EXPORTACIONES PERCAPITA COL'!$I$147</f>
        <v>0</v>
      </c>
      <c r="J28" s="78">
        <f>EXPORTACIONES!J27/'EXPORTACIONES PERCAPITA COL'!$J$147</f>
        <v>0</v>
      </c>
      <c r="K28" s="78">
        <f>EXPORTACIONES!K27/'EXPORTACIONES PERCAPITA COL'!$K$147</f>
        <v>0</v>
      </c>
      <c r="L28" s="78">
        <f>EXPORTACIONES!L27/'EXPORTACIONES PERCAPITA COL'!$L$147</f>
        <v>7.3260651121474283E-6</v>
      </c>
      <c r="M28" s="78">
        <f>EXPORTACIONES!M27/'EXPORTACIONES PERCAPITA COL'!$M$147</f>
        <v>1.1597381246627923E-5</v>
      </c>
      <c r="N28" s="78">
        <f>EXPORTACIONES!N27/'EXPORTACIONES PERCAPITA COL'!$N$147</f>
        <v>8.3949797838393081E-6</v>
      </c>
      <c r="O28" s="78">
        <f>EXPORTACIONES!O27/'EXPORTACIONES PERCAPITA COL'!$O$147</f>
        <v>9.0141714493606839E-7</v>
      </c>
      <c r="P28" s="79">
        <f>EXPORTACIONES!P27/'EXPORTACIONES PERCAPITA COL'!$P$147</f>
        <v>2.3161787042334222E-6</v>
      </c>
      <c r="Q28" s="79">
        <f>EXPORTACIONES!Q27/'EXPORTACIONES PERCAPITA COL'!$Q$147</f>
        <v>0</v>
      </c>
      <c r="R28" s="79">
        <f>EXPORTACIONES!R27/'EXPORTACIONES PERCAPITA COL'!$R$147</f>
        <v>0</v>
      </c>
      <c r="S28" s="79">
        <f>EXPORTACIONES!S27/'EXPORTACIONES PERCAPITA COL'!$S$147</f>
        <v>1.1075999760896316E-5</v>
      </c>
      <c r="T28" s="79">
        <f>EXPORTACIONES!T27/'EXPORTACIONES PERCAPITA COL'!$T$147</f>
        <v>0</v>
      </c>
      <c r="U28" s="79">
        <f>EXPORTACIONES!U27/'EXPORTACIONES PERCAPITA COL'!$U$147</f>
        <v>0</v>
      </c>
      <c r="V28" s="79">
        <f>EXPORTACIONES!V27/'EXPORTACIONES PERCAPITA COL'!$V$147</f>
        <v>0</v>
      </c>
      <c r="W28" s="79">
        <f>EXPORTACIONES!W27/'EXPORTACIONES PERCAPITA COL'!$W$147</f>
        <v>0</v>
      </c>
      <c r="X28" s="79">
        <f>EXPORTACIONES!X27/'EXPORTACIONES PERCAPITA COL'!$X$147</f>
        <v>0</v>
      </c>
      <c r="Y28" s="143"/>
      <c r="Z28"/>
      <c r="AA28"/>
      <c r="AB28"/>
    </row>
    <row r="29" spans="2:29" x14ac:dyDescent="0.25">
      <c r="B29" s="61" t="s">
        <v>57</v>
      </c>
      <c r="C29" s="80">
        <f>EXPORTACIONES!C28/'EXPORTACIONES PERCAPITA COL'!C147</f>
        <v>7.5049415767006233E-6</v>
      </c>
      <c r="D29" s="77">
        <f>EXPORTACIONES!D28/'EXPORTACIONES PERCAPITA COL'!$D$147</f>
        <v>1.1038386831225535E-6</v>
      </c>
      <c r="E29" s="77">
        <f>EXPORTACIONES!E28/'EXPORTACIONES PERCAPITA COL'!$E$147</f>
        <v>3.3639181635304644E-7</v>
      </c>
      <c r="F29" s="77">
        <f>EXPORTACIONES!F28/'EXPORTACIONES PERCAPITA COL'!$F$147</f>
        <v>2.5488056780865564E-7</v>
      </c>
      <c r="G29" s="77">
        <f>EXPORTACIONES!G28/'EXPORTACIONES PERCAPITA COL'!$G$147</f>
        <v>2.5113463254821864E-7</v>
      </c>
      <c r="H29" s="77">
        <f>EXPORTACIONES!H28/'EXPORTACIONES PERCAPITA COL'!$H$147</f>
        <v>8.9100181719820618E-7</v>
      </c>
      <c r="I29" s="80">
        <f>EXPORTACIONES!I28/'EXPORTACIONES PERCAPITA COL'!$I$147</f>
        <v>8.2949268056878504E-7</v>
      </c>
      <c r="J29" s="80">
        <f>EXPORTACIONES!J28/'EXPORTACIONES PERCAPITA COL'!$J$147</f>
        <v>8.1784851429759162E-7</v>
      </c>
      <c r="K29" s="80">
        <f>EXPORTACIONES!K28/'EXPORTACIONES PERCAPITA COL'!$K$147</f>
        <v>9.726668515682627E-7</v>
      </c>
      <c r="L29" s="80">
        <f>EXPORTACIONES!L28/'EXPORTACIONES PERCAPITA COL'!$L$147</f>
        <v>0</v>
      </c>
      <c r="M29" s="80">
        <f>EXPORTACIONES!M28/'EXPORTACIONES PERCAPITA COL'!$M$147</f>
        <v>0</v>
      </c>
      <c r="N29" s="80">
        <f>EXPORTACIONES!N28/'EXPORTACIONES PERCAPITA COL'!$N$147</f>
        <v>0</v>
      </c>
      <c r="O29" s="80">
        <f>EXPORTACIONES!O28/'EXPORTACIONES PERCAPITA COL'!$O$147</f>
        <v>7.887400018190598E-7</v>
      </c>
      <c r="P29" s="77">
        <f>EXPORTACIONES!P28/'EXPORTACIONES PERCAPITA COL'!$P$147</f>
        <v>5.2336730336043676E-6</v>
      </c>
      <c r="Q29" s="77">
        <f>EXPORTACIONES!Q28/'EXPORTACIONES PERCAPITA COL'!$Q$147</f>
        <v>1.0833143367999172E-5</v>
      </c>
      <c r="R29" s="77">
        <f>EXPORTACIONES!R28/'EXPORTACIONES PERCAPITA COL'!$R$147</f>
        <v>1.5592980693428997E-5</v>
      </c>
      <c r="S29" s="77">
        <f>EXPORTACIONES!S28/'EXPORTACIONES PERCAPITA COL'!$S$147</f>
        <v>2.8767431285596464E-5</v>
      </c>
      <c r="T29" s="77">
        <f>EXPORTACIONES!T28/'EXPORTACIONES PERCAPITA COL'!$T$147</f>
        <v>2.0626485888209437E-5</v>
      </c>
      <c r="U29" s="77">
        <f>EXPORTACIONES!U28/'EXPORTACIONES PERCAPITA COL'!$U$147</f>
        <v>1.5250412727495973E-5</v>
      </c>
      <c r="V29" s="77">
        <f>EXPORTACIONES!V28/'EXPORTACIONES PERCAPITA COL'!$V$147</f>
        <v>5.4820992615256587E-6</v>
      </c>
      <c r="W29" s="77">
        <f>EXPORTACIONES!W28/'EXPORTACIONES PERCAPITA COL'!$W$147</f>
        <v>8.2938172681712709E-8</v>
      </c>
      <c r="X29" s="77">
        <f>EXPORTACIONES!X28/'EXPORTACIONES PERCAPITA COL'!$X$147</f>
        <v>1.2332124079501998E-7</v>
      </c>
      <c r="Y29" s="143"/>
      <c r="Z29"/>
      <c r="AA29"/>
      <c r="AB29"/>
    </row>
    <row r="30" spans="2:29" x14ac:dyDescent="0.25">
      <c r="B30" s="60" t="s">
        <v>33</v>
      </c>
      <c r="C30" s="78">
        <f>EXPORTACIONES!C29/'EXPORTACIONES PERCAPITA COL'!C147</f>
        <v>4.4949525528779889E-5</v>
      </c>
      <c r="D30" s="79">
        <f>EXPORTACIONES!D29/'EXPORTACIONES PERCAPITA COL'!$D$147</f>
        <v>2.2076773662451073E-5</v>
      </c>
      <c r="E30" s="79">
        <f>EXPORTACIONES!E29/'EXPORTACIONES PERCAPITA COL'!$E$147</f>
        <v>3.6951347211703866E-5</v>
      </c>
      <c r="F30" s="79">
        <f>EXPORTACIONES!F29/'EXPORTACIONES PERCAPITA COL'!$F$147</f>
        <v>9.4050929521393943E-6</v>
      </c>
      <c r="G30" s="79">
        <f>EXPORTACIONES!G29/'EXPORTACIONES PERCAPITA COL'!$G$147</f>
        <v>1.2406050847882002E-5</v>
      </c>
      <c r="H30" s="79">
        <f>EXPORTACIONES!H29/'EXPORTACIONES PERCAPITA COL'!$H$147</f>
        <v>9.6525196863139002E-6</v>
      </c>
      <c r="I30" s="78">
        <f>EXPORTACIONES!I29/'EXPORTACIONES PERCAPITA COL'!$I$147</f>
        <v>1.0856595378032629E-5</v>
      </c>
      <c r="J30" s="78">
        <f>EXPORTACIONES!J29/'EXPORTACIONES PERCAPITA COL'!$J$147</f>
        <v>1.2412053922869332E-5</v>
      </c>
      <c r="K30" s="78">
        <f>EXPORTACIONES!K29/'EXPORTACIONES PERCAPITA COL'!$K$147</f>
        <v>1.1814343709292558E-5</v>
      </c>
      <c r="L30" s="78">
        <f>EXPORTACIONES!L29/'EXPORTACIONES PERCAPITA COL'!$L$147</f>
        <v>1.004115633581868E-5</v>
      </c>
      <c r="M30" s="78">
        <f>EXPORTACIONES!M29/'EXPORTACIONES PERCAPITA COL'!$M$147</f>
        <v>1.0742594182633434E-5</v>
      </c>
      <c r="N30" s="78">
        <f>EXPORTACIONES!N29/'EXPORTACIONES PERCAPITA COL'!$N$147</f>
        <v>1.1429034977455145E-5</v>
      </c>
      <c r="O30" s="78">
        <f>EXPORTACIONES!O29/'EXPORTACIONES PERCAPITA COL'!$O$147</f>
        <v>1.2507162885987949E-5</v>
      </c>
      <c r="P30" s="79">
        <f>EXPORTACIONES!P29/'EXPORTACIONES PERCAPITA COL'!$P$147</f>
        <v>1.0111010881942056E-5</v>
      </c>
      <c r="Q30" s="79">
        <f>EXPORTACIONES!Q29/'EXPORTACIONES PERCAPITA COL'!$Q$147</f>
        <v>1.7768997353608399E-5</v>
      </c>
      <c r="R30" s="79">
        <f>EXPORTACIONES!R29/'EXPORTACIONES PERCAPITA COL'!$R$147</f>
        <v>9.4951670144344171E-6</v>
      </c>
      <c r="S30" s="79">
        <f>EXPORTACIONES!S29/'EXPORTACIONES PERCAPITA COL'!$S$147</f>
        <v>6.8740154158091929E-6</v>
      </c>
      <c r="T30" s="79">
        <f>EXPORTACIONES!T29/'EXPORTACIONES PERCAPITA COL'!$T$147</f>
        <v>1.4739298602639836E-5</v>
      </c>
      <c r="U30" s="79">
        <f>EXPORTACIONES!U29/'EXPORTACIONES PERCAPITA COL'!$U$147</f>
        <v>1.2208779164117274E-5</v>
      </c>
      <c r="V30" s="79">
        <f>EXPORTACIONES!V29/'EXPORTACIONES PERCAPITA COL'!$V$147</f>
        <v>1.3600627938899535E-6</v>
      </c>
      <c r="W30" s="79">
        <f>EXPORTACIONES!W29/'EXPORTACIONES PERCAPITA COL'!$W$147</f>
        <v>7.3607628255020034E-6</v>
      </c>
      <c r="X30" s="79">
        <f>EXPORTACIONES!X29/'EXPORTACIONES PERCAPITA COL'!$X$147</f>
        <v>3.4941018225255659E-6</v>
      </c>
      <c r="Y30" s="143"/>
      <c r="Z30"/>
      <c r="AA30"/>
      <c r="AB30"/>
    </row>
    <row r="31" spans="2:29" x14ac:dyDescent="0.25">
      <c r="B31" s="59" t="s">
        <v>34</v>
      </c>
      <c r="C31" s="77">
        <f>EXPORTACIONES!C30/'EXPORTACIONES PERCAPITA COL'!C147</f>
        <v>2.9413495225695361E-4</v>
      </c>
      <c r="D31" s="77">
        <f>EXPORTACIONES!D30/'EXPORTACIONES PERCAPITA COL'!$D$147</f>
        <v>2.5214829347328045E-4</v>
      </c>
      <c r="E31" s="77">
        <f>EXPORTACIONES!E30/'EXPORTACIONES PERCAPITA COL'!$E$147</f>
        <v>2.1479911288820294E-4</v>
      </c>
      <c r="F31" s="77">
        <f>EXPORTACIONES!F30/'EXPORTACIONES PERCAPITA COL'!$F$147</f>
        <v>1.6924069702494736E-4</v>
      </c>
      <c r="G31" s="77">
        <f>EXPORTACIONES!G30/'EXPORTACIONES PERCAPITA COL'!$G$147</f>
        <v>1.5402087014182252E-4</v>
      </c>
      <c r="H31" s="77">
        <f>EXPORTACIONES!H30/'EXPORTACIONES PERCAPITA COL'!$H$147</f>
        <v>1.3996153545155156E-4</v>
      </c>
      <c r="I31" s="77">
        <f>EXPORTACIONES!I30/'EXPORTACIONES PERCAPITA COL'!$I$147</f>
        <v>1.3423143319086633E-4</v>
      </c>
      <c r="J31" s="77">
        <f>EXPORTACIONES!J30/'EXPORTACIONES PERCAPITA COL'!$J$147</f>
        <v>1.6830841336883085E-4</v>
      </c>
      <c r="K31" s="77">
        <f>EXPORTACIONES!K30/'EXPORTACIONES PERCAPITA COL'!$K$147</f>
        <v>1.825766851138866E-4</v>
      </c>
      <c r="L31" s="77">
        <f>EXPORTACIONES!L30/'EXPORTACIONES PERCAPITA COL'!$L$147</f>
        <v>2.3256160688273753E-4</v>
      </c>
      <c r="M31" s="77">
        <f>EXPORTACIONES!M30/'EXPORTACIONES PERCAPITA COL'!$M$147</f>
        <v>2.9242958529843876E-4</v>
      </c>
      <c r="N31" s="77">
        <f>EXPORTACIONES!N30/'EXPORTACIONES PERCAPITA COL'!$N$147</f>
        <v>2.4610065735885449E-4</v>
      </c>
      <c r="O31" s="77">
        <f>EXPORTACIONES!O30/'EXPORTACIONES PERCAPITA COL'!$O$147</f>
        <v>2.0101602332074325E-4</v>
      </c>
      <c r="P31" s="77">
        <f>EXPORTACIONES!P30/'EXPORTACIONES PERCAPITA COL'!$P$147</f>
        <v>1.8246588580561951E-4</v>
      </c>
      <c r="Q31" s="77">
        <f>EXPORTACIONES!Q30/'EXPORTACIONES PERCAPITA COL'!$Q$147</f>
        <v>1.1912053987982829E-4</v>
      </c>
      <c r="R31" s="77">
        <f>EXPORTACIONES!R30/'EXPORTACIONES PERCAPITA COL'!$R$147</f>
        <v>1.6261562407518762E-4</v>
      </c>
      <c r="S31" s="77">
        <f>EXPORTACIONES!S30/'EXPORTACIONES PERCAPITA COL'!$S$147</f>
        <v>1.2746019180097609E-4</v>
      </c>
      <c r="T31" s="77">
        <f>EXPORTACIONES!T30/'EXPORTACIONES PERCAPITA COL'!$T$147</f>
        <v>9.2680538970289569E-5</v>
      </c>
      <c r="U31" s="77">
        <f>EXPORTACIONES!U30/'EXPORTACIONES PERCAPITA COL'!$U$147</f>
        <v>8.193400411351368E-5</v>
      </c>
      <c r="V31" s="77">
        <f>EXPORTACIONES!V30/'EXPORTACIONES PERCAPITA COL'!$V$147</f>
        <v>8.6751082207196112E-5</v>
      </c>
      <c r="W31" s="77">
        <f>EXPORTACIONES!W30/'EXPORTACIONES PERCAPITA COL'!$W$147</f>
        <v>7.7878944148128239E-5</v>
      </c>
      <c r="X31" s="77">
        <f>EXPORTACIONES!X30/'EXPORTACIONES PERCAPITA COL'!$X$147</f>
        <v>6.4353134154867918E-5</v>
      </c>
      <c r="Y31" s="143"/>
      <c r="Z31"/>
      <c r="AA31"/>
      <c r="AB31"/>
    </row>
    <row r="32" spans="2:29" x14ac:dyDescent="0.25">
      <c r="B32" s="60" t="s">
        <v>195</v>
      </c>
      <c r="C32" s="78">
        <f>EXPORTACIONES!C31/'EXPORTACIONES PERCAPITA COL'!C147</f>
        <v>0</v>
      </c>
      <c r="D32" s="79">
        <f>EXPORTACIONES!D31/'EXPORTACIONES PERCAPITA COL'!$D$147</f>
        <v>0</v>
      </c>
      <c r="E32" s="79">
        <f>EXPORTACIONES!E31/'EXPORTACIONES PERCAPITA COL'!$E$147</f>
        <v>0</v>
      </c>
      <c r="F32" s="79">
        <f>EXPORTACIONES!F31/'EXPORTACIONES PERCAPITA COL'!$F$147</f>
        <v>0</v>
      </c>
      <c r="G32" s="79">
        <f>EXPORTACIONES!G31/'EXPORTACIONES PERCAPITA COL'!$G$147</f>
        <v>0</v>
      </c>
      <c r="H32" s="79">
        <f>EXPORTACIONES!H31/'EXPORTACIONES PERCAPITA COL'!$H$147</f>
        <v>0</v>
      </c>
      <c r="I32" s="78">
        <f>EXPORTACIONES!I31/'EXPORTACIONES PERCAPITA COL'!$I$147</f>
        <v>0</v>
      </c>
      <c r="J32" s="78">
        <f>EXPORTACIONES!J31/'EXPORTACIONES PERCAPITA COL'!$J$147</f>
        <v>0</v>
      </c>
      <c r="K32" s="78">
        <f>EXPORTACIONES!K31/'EXPORTACIONES PERCAPITA COL'!$K$147</f>
        <v>0</v>
      </c>
      <c r="L32" s="78">
        <f>EXPORTACIONES!L31/'EXPORTACIONES PERCAPITA COL'!$L$147</f>
        <v>0</v>
      </c>
      <c r="M32" s="78">
        <f>EXPORTACIONES!M31/'EXPORTACIONES PERCAPITA COL'!$M$147</f>
        <v>0</v>
      </c>
      <c r="N32" s="78">
        <f>EXPORTACIONES!N31/'EXPORTACIONES PERCAPITA COL'!$N$147</f>
        <v>0</v>
      </c>
      <c r="O32" s="78">
        <f>EXPORTACIONES!O31/'EXPORTACIONES PERCAPITA COL'!$O$147</f>
        <v>0</v>
      </c>
      <c r="P32" s="79">
        <f>EXPORTACIONES!P31/'EXPORTACIONES PERCAPITA COL'!$P$147</f>
        <v>0</v>
      </c>
      <c r="Q32" s="79">
        <f>EXPORTACIONES!Q31/'EXPORTACIONES PERCAPITA COL'!$Q$147</f>
        <v>0</v>
      </c>
      <c r="R32" s="79">
        <f>EXPORTACIONES!R31/'EXPORTACIONES PERCAPITA COL'!$R$147</f>
        <v>0</v>
      </c>
      <c r="S32" s="79">
        <f>EXPORTACIONES!S31/'EXPORTACIONES PERCAPITA COL'!$S$147</f>
        <v>0</v>
      </c>
      <c r="T32" s="79">
        <f>EXPORTACIONES!T31/'EXPORTACIONES PERCAPITA COL'!$T$147</f>
        <v>0</v>
      </c>
      <c r="U32" s="79">
        <f>EXPORTACIONES!U31/'EXPORTACIONES PERCAPITA COL'!$U$147</f>
        <v>0</v>
      </c>
      <c r="V32" s="79">
        <f>EXPORTACIONES!V31/'EXPORTACIONES PERCAPITA COL'!$V$147</f>
        <v>0</v>
      </c>
      <c r="W32" s="79">
        <f>EXPORTACIONES!W31/'EXPORTACIONES PERCAPITA COL'!$W$147</f>
        <v>0</v>
      </c>
      <c r="X32" s="79">
        <f>EXPORTACIONES!X31/'EXPORTACIONES PERCAPITA COL'!$X$147</f>
        <v>0</v>
      </c>
      <c r="Y32" s="143"/>
      <c r="Z32"/>
      <c r="AA32"/>
      <c r="AB32"/>
    </row>
    <row r="33" spans="2:28" x14ac:dyDescent="0.25">
      <c r="B33" s="59" t="s">
        <v>19</v>
      </c>
      <c r="C33" s="77">
        <f>EXPORTACIONES!C32/'EXPORTACIONES PERCAPITA COL'!C147</f>
        <v>0</v>
      </c>
      <c r="D33" s="77">
        <f>EXPORTACIONES!D32/'EXPORTACIONES PERCAPITA COL'!$D$147</f>
        <v>7.8845620223039539E-7</v>
      </c>
      <c r="E33" s="77">
        <f>EXPORTACIONES!E32/'EXPORTACIONES PERCAPITA COL'!$E$147</f>
        <v>0</v>
      </c>
      <c r="F33" s="77">
        <f>EXPORTACIONES!F32/'EXPORTACIONES PERCAPITA COL'!$F$147</f>
        <v>0</v>
      </c>
      <c r="G33" s="77">
        <f>EXPORTACIONES!G32/'EXPORTACIONES PERCAPITA COL'!$G$147</f>
        <v>0</v>
      </c>
      <c r="H33" s="77">
        <f>EXPORTACIONES!H32/'EXPORTACIONES PERCAPITA COL'!$H$147</f>
        <v>1.9800040382182358E-7</v>
      </c>
      <c r="I33" s="77">
        <f>EXPORTACIONES!I32/'EXPORTACIONES PERCAPITA COL'!$I$147</f>
        <v>1.4638106127684444E-7</v>
      </c>
      <c r="J33" s="77">
        <f>EXPORTACIONES!J32/'EXPORTACIONES PERCAPITA COL'!$J$147</f>
        <v>5.2919609748667695E-7</v>
      </c>
      <c r="K33" s="77">
        <f>EXPORTACIONES!K32/'EXPORTACIONES PERCAPITA COL'!$K$147</f>
        <v>2.3723581745567387E-8</v>
      </c>
      <c r="L33" s="77">
        <f>EXPORTACIONES!L32/'EXPORTACIONES PERCAPITA COL'!$L$147</f>
        <v>9.3623835299008668E-7</v>
      </c>
      <c r="M33" s="77">
        <f>EXPORTACIONES!M32/'EXPORTACIONES PERCAPITA COL'!$M$147</f>
        <v>1.1089129478847415E-6</v>
      </c>
      <c r="N33" s="77">
        <f>EXPORTACIONES!N32/'EXPORTACIONES PERCAPITA COL'!$N$147</f>
        <v>1.6653084897289931E-6</v>
      </c>
      <c r="O33" s="77">
        <f>EXPORTACIONES!O32/'EXPORTACIONES PERCAPITA COL'!$O$147</f>
        <v>3.9662354377187006E-6</v>
      </c>
      <c r="P33" s="77">
        <f>EXPORTACIONES!P32/'EXPORTACIONES PERCAPITA COL'!$P$147</f>
        <v>0</v>
      </c>
      <c r="Q33" s="77">
        <f>EXPORTACIONES!Q32/'EXPORTACIONES PERCAPITA COL'!$Q$147</f>
        <v>0</v>
      </c>
      <c r="R33" s="77">
        <f>EXPORTACIONES!R32/'EXPORTACIONES PERCAPITA COL'!$R$147</f>
        <v>2.1777905996409214E-7</v>
      </c>
      <c r="S33" s="77">
        <f>EXPORTACIONES!S32/'EXPORTACIONES PERCAPITA COL'!$S$147</f>
        <v>2.1548637667113455E-7</v>
      </c>
      <c r="T33" s="77">
        <f>EXPORTACIONES!T32/'EXPORTACIONES PERCAPITA COL'!$T$147</f>
        <v>2.7729505330581455E-7</v>
      </c>
      <c r="U33" s="77">
        <f>EXPORTACIONES!U32/'EXPORTACIONES PERCAPITA COL'!$U$147</f>
        <v>0</v>
      </c>
      <c r="V33" s="77">
        <f>EXPORTACIONES!V32/'EXPORTACIONES PERCAPITA COL'!$V$147</f>
        <v>0</v>
      </c>
      <c r="W33" s="77">
        <f>EXPORTACIONES!W32/'EXPORTACIONES PERCAPITA COL'!$W$147</f>
        <v>0</v>
      </c>
      <c r="X33" s="77">
        <f>EXPORTACIONES!X32/'EXPORTACIONES PERCAPITA COL'!$X$147</f>
        <v>4.1107080265006659E-7</v>
      </c>
      <c r="Y33" s="143"/>
      <c r="Z33"/>
      <c r="AA33"/>
      <c r="AB33"/>
    </row>
    <row r="34" spans="2:28" x14ac:dyDescent="0.25">
      <c r="B34" s="60" t="s">
        <v>89</v>
      </c>
      <c r="C34" s="78">
        <f>EXPORTACIONES!C33/'EXPORTACIONES PERCAPITA COL'!C147</f>
        <v>2.5639658055632022E-6</v>
      </c>
      <c r="D34" s="79">
        <f>EXPORTACIONES!D33/'EXPORTACIONES PERCAPITA COL'!$D$147</f>
        <v>0</v>
      </c>
      <c r="E34" s="79">
        <f>EXPORTACIONES!E33/'EXPORTACIONES PERCAPITA COL'!$E$147</f>
        <v>0</v>
      </c>
      <c r="F34" s="79">
        <f>EXPORTACIONES!F33/'EXPORTACIONES PERCAPITA COL'!$F$147</f>
        <v>2.5488056780865567E-8</v>
      </c>
      <c r="G34" s="79">
        <f>EXPORTACIONES!G33/'EXPORTACIONES PERCAPITA COL'!$G$147</f>
        <v>0</v>
      </c>
      <c r="H34" s="79">
        <f>EXPORTACIONES!H33/'EXPORTACIONES PERCAPITA COL'!$H$147</f>
        <v>0</v>
      </c>
      <c r="I34" s="78">
        <f>EXPORTACIONES!I33/'EXPORTACIONES PERCAPITA COL'!$I$147</f>
        <v>0</v>
      </c>
      <c r="J34" s="78">
        <f>EXPORTACIONES!J33/'EXPORTACIONES PERCAPITA COL'!$J$147</f>
        <v>2.4054368067576225E-8</v>
      </c>
      <c r="K34" s="78">
        <f>EXPORTACIONES!K33/'EXPORTACIONES PERCAPITA COL'!$K$147</f>
        <v>0</v>
      </c>
      <c r="L34" s="78">
        <f>EXPORTACIONES!L33/'EXPORTACIONES PERCAPITA COL'!$L$147</f>
        <v>2.106536294227695E-7</v>
      </c>
      <c r="M34" s="78">
        <f>EXPORTACIONES!M33/'EXPORTACIONES PERCAPITA COL'!$M$147</f>
        <v>0</v>
      </c>
      <c r="N34" s="78">
        <f>EXPORTACIONES!N33/'EXPORTACIONES PERCAPITA COL'!$N$147</f>
        <v>1.1406222532390364E-7</v>
      </c>
      <c r="O34" s="78">
        <f>EXPORTACIONES!O33/'EXPORTACIONES PERCAPITA COL'!$O$147</f>
        <v>2.2535428623401708E-8</v>
      </c>
      <c r="P34" s="79">
        <f>EXPORTACIONES!P33/'EXPORTACIONES PERCAPITA COL'!$P$147</f>
        <v>2.4498043987084274E-7</v>
      </c>
      <c r="Q34" s="79">
        <f>EXPORTACIONES!Q33/'EXPORTACIONES PERCAPITA COL'!$Q$147</f>
        <v>3.5229734530078606E-7</v>
      </c>
      <c r="R34" s="79">
        <f>EXPORTACIONES!R33/'EXPORTACIONES PERCAPITA COL'!$R$147</f>
        <v>6.3155927389586724E-7</v>
      </c>
      <c r="S34" s="79">
        <f>EXPORTACIONES!S33/'EXPORTACIONES PERCAPITA COL'!$S$147</f>
        <v>1.1205291586898997E-6</v>
      </c>
      <c r="T34" s="79">
        <f>EXPORTACIONES!T33/'EXPORTACIONES PERCAPITA COL'!$T$147</f>
        <v>1.7064310972665511E-7</v>
      </c>
      <c r="U34" s="79">
        <f>EXPORTACIONES!U33/'EXPORTACIONES PERCAPITA COL'!$U$147</f>
        <v>2.7459191891613246E-7</v>
      </c>
      <c r="V34" s="79">
        <f>EXPORTACIONES!V33/'EXPORTACIONES PERCAPITA COL'!$V$147</f>
        <v>5.4402511755598137E-7</v>
      </c>
      <c r="W34" s="79">
        <f>EXPORTACIONES!W33/'EXPORTACIONES PERCAPITA COL'!$W$147</f>
        <v>1.6587634536342542E-7</v>
      </c>
      <c r="X34" s="79">
        <f>EXPORTACIONES!X33/'EXPORTACIONES PERCAPITA COL'!$X$147</f>
        <v>1.2948730283477096E-6</v>
      </c>
      <c r="Y34" s="143"/>
      <c r="Z34"/>
      <c r="AA34"/>
      <c r="AB34"/>
    </row>
    <row r="35" spans="2:28" x14ac:dyDescent="0.25">
      <c r="B35" s="61" t="s">
        <v>91</v>
      </c>
      <c r="C35" s="80">
        <f>EXPORTACIONES!C34/'EXPORTACIONES PERCAPITA COL'!C147</f>
        <v>0</v>
      </c>
      <c r="D35" s="77">
        <f>EXPORTACIONES!D34/'EXPORTACIONES PERCAPITA COL'!$D$147</f>
        <v>5.2563746815359697E-8</v>
      </c>
      <c r="E35" s="77">
        <f>EXPORTACIONES!E34/'EXPORTACIONES PERCAPITA COL'!$E$147</f>
        <v>2.5876293565618956E-8</v>
      </c>
      <c r="F35" s="77">
        <f>EXPORTACIONES!F34/'EXPORTACIONES PERCAPITA COL'!$F$147</f>
        <v>1.4273311797284716E-6</v>
      </c>
      <c r="G35" s="77">
        <f>EXPORTACIONES!G34/'EXPORTACIONES PERCAPITA COL'!$G$147</f>
        <v>3.7670194882232802E-7</v>
      </c>
      <c r="H35" s="77">
        <f>EXPORTACIONES!H34/'EXPORTACIONES PERCAPITA COL'!$H$147</f>
        <v>8.662517667204782E-7</v>
      </c>
      <c r="I35" s="77">
        <f>EXPORTACIONES!I34/'EXPORTACIONES PERCAPITA COL'!$I$147</f>
        <v>4.3914318383053328E-7</v>
      </c>
      <c r="J35" s="80">
        <f>EXPORTACIONES!J34/'EXPORTACIONES PERCAPITA COL'!$J$147</f>
        <v>2.1648931260818603E-7</v>
      </c>
      <c r="K35" s="80">
        <f>EXPORTACIONES!K34/'EXPORTACIONES PERCAPITA COL'!$K$147</f>
        <v>2.1351223571010646E-7</v>
      </c>
      <c r="L35" s="77">
        <f>EXPORTACIONES!L34/'EXPORTACIONES PERCAPITA COL'!$L$147</f>
        <v>9.3623835299008668E-8</v>
      </c>
      <c r="M35" s="77">
        <f>EXPORTACIONES!M34/'EXPORTACIONES PERCAPITA COL'!$M$147</f>
        <v>3.2343294313304962E-7</v>
      </c>
      <c r="N35" s="77">
        <f>EXPORTACIONES!N34/'EXPORTACIONES PERCAPITA COL'!$N$147</f>
        <v>2.7374934077736874E-7</v>
      </c>
      <c r="O35" s="77">
        <f>EXPORTACIONES!O34/'EXPORTACIONES PERCAPITA COL'!$O$147</f>
        <v>3.8310228659782904E-7</v>
      </c>
      <c r="P35" s="77">
        <f>EXPORTACIONES!P34/'EXPORTACIONES PERCAPITA COL'!$P$147</f>
        <v>1.0912765048792087E-6</v>
      </c>
      <c r="Q35" s="77">
        <f>EXPORTACIONES!Q34/'EXPORTACIONES PERCAPITA COL'!$Q$147</f>
        <v>1.8275424787478278E-6</v>
      </c>
      <c r="R35" s="77">
        <f>EXPORTACIONES!R34/'EXPORTACIONES PERCAPITA COL'!$R$147</f>
        <v>1.1324511118132793E-6</v>
      </c>
      <c r="S35" s="77">
        <f>EXPORTACIONES!S34/'EXPORTACIONES PERCAPITA COL'!$S$147</f>
        <v>1.2067237093583535E-6</v>
      </c>
      <c r="T35" s="77">
        <f>EXPORTACIONES!T34/'EXPORTACIONES PERCAPITA COL'!$T$147</f>
        <v>2.6449682007631546E-6</v>
      </c>
      <c r="U35" s="77">
        <f>EXPORTACIONES!U34/'EXPORTACIONES PERCAPITA COL'!$U$147</f>
        <v>6.1255120373598776E-7</v>
      </c>
      <c r="V35" s="77">
        <f>EXPORTACIONES!V34/'EXPORTACIONES PERCAPITA COL'!$V$147</f>
        <v>2.0924042982922363E-6</v>
      </c>
      <c r="W35" s="77">
        <f>EXPORTACIONES!W34/'EXPORTACIONES PERCAPITA COL'!$W$147</f>
        <v>4.6445376701759125E-6</v>
      </c>
      <c r="X35" s="77">
        <f>EXPORTACIONES!X34/'EXPORTACIONES PERCAPITA COL'!$X$147</f>
        <v>1.932032772455313E-6</v>
      </c>
      <c r="Y35" s="143"/>
      <c r="Z35"/>
      <c r="AA35"/>
      <c r="AB35"/>
    </row>
    <row r="36" spans="2:28" x14ac:dyDescent="0.25">
      <c r="B36" s="60" t="s">
        <v>188</v>
      </c>
      <c r="C36" s="78">
        <f>EXPORTACIONES!C35/'EXPORTACIONES PERCAPITA COL'!C147</f>
        <v>0</v>
      </c>
      <c r="D36" s="79">
        <f>EXPORTACIONES!D35/'EXPORTACIONES PERCAPITA COL'!$D$147</f>
        <v>0</v>
      </c>
      <c r="E36" s="79">
        <f>EXPORTACIONES!E35/'EXPORTACIONES PERCAPITA COL'!$E$147</f>
        <v>0</v>
      </c>
      <c r="F36" s="79">
        <f>EXPORTACIONES!F35/'EXPORTACIONES PERCAPITA COL'!$F$147</f>
        <v>0</v>
      </c>
      <c r="G36" s="79">
        <f>EXPORTACIONES!G35/'EXPORTACIONES PERCAPITA COL'!$G$147</f>
        <v>0</v>
      </c>
      <c r="H36" s="79">
        <f>EXPORTACIONES!H35/'EXPORTACIONES PERCAPITA COL'!$H$147</f>
        <v>0</v>
      </c>
      <c r="I36" s="78">
        <f>EXPORTACIONES!I35/'EXPORTACIONES PERCAPITA COL'!$I$147</f>
        <v>0</v>
      </c>
      <c r="J36" s="78">
        <f>EXPORTACIONES!J35/'EXPORTACIONES PERCAPITA COL'!$J$147</f>
        <v>0</v>
      </c>
      <c r="K36" s="78">
        <f>EXPORTACIONES!K35/'EXPORTACIONES PERCAPITA COL'!$K$147</f>
        <v>0</v>
      </c>
      <c r="L36" s="78">
        <f>EXPORTACIONES!L35/'EXPORTACIONES PERCAPITA COL'!$L$147</f>
        <v>0</v>
      </c>
      <c r="M36" s="78">
        <f>EXPORTACIONES!M35/'EXPORTACIONES PERCAPITA COL'!$M$147</f>
        <v>0</v>
      </c>
      <c r="N36" s="78">
        <f>EXPORTACIONES!N35/'EXPORTACIONES PERCAPITA COL'!$N$147</f>
        <v>0</v>
      </c>
      <c r="O36" s="78">
        <f>EXPORTACIONES!O35/'EXPORTACIONES PERCAPITA COL'!$O$147</f>
        <v>0</v>
      </c>
      <c r="P36" s="79">
        <f>EXPORTACIONES!P35/'EXPORTACIONES PERCAPITA COL'!$P$147</f>
        <v>0</v>
      </c>
      <c r="Q36" s="79">
        <f>EXPORTACIONES!Q35/'EXPORTACIONES PERCAPITA COL'!$Q$147</f>
        <v>0</v>
      </c>
      <c r="R36" s="79">
        <f>EXPORTACIONES!R35/'EXPORTACIONES PERCAPITA COL'!$R$147</f>
        <v>0</v>
      </c>
      <c r="S36" s="79">
        <f>EXPORTACIONES!S35/'EXPORTACIONES PERCAPITA COL'!$S$147</f>
        <v>0</v>
      </c>
      <c r="T36" s="79">
        <f>EXPORTACIONES!T35/'EXPORTACIONES PERCAPITA COL'!$T$147</f>
        <v>0</v>
      </c>
      <c r="U36" s="79">
        <f>EXPORTACIONES!U35/'EXPORTACIONES PERCAPITA COL'!$U$147</f>
        <v>0</v>
      </c>
      <c r="V36" s="79">
        <f>EXPORTACIONES!V35/'EXPORTACIONES PERCAPITA COL'!$V$147</f>
        <v>0</v>
      </c>
      <c r="W36" s="79">
        <f>EXPORTACIONES!W35/'EXPORTACIONES PERCAPITA COL'!$W$147</f>
        <v>0</v>
      </c>
      <c r="X36" s="79">
        <f>EXPORTACIONES!X35/'EXPORTACIONES PERCAPITA COL'!$X$147</f>
        <v>0</v>
      </c>
      <c r="Y36" s="143"/>
      <c r="Z36"/>
      <c r="AA36"/>
      <c r="AB36"/>
    </row>
    <row r="37" spans="2:28" x14ac:dyDescent="0.25">
      <c r="B37" s="61" t="s">
        <v>180</v>
      </c>
      <c r="C37" s="77">
        <f>EXPORTACIONES!C36/'EXPORTACIONES PERCAPITA COL'!$C$147</f>
        <v>7.8521452795373071E-6</v>
      </c>
      <c r="D37" s="77">
        <f>EXPORTACIONES!D36/'EXPORTACIONES PERCAPITA COL'!$D$147</f>
        <v>0</v>
      </c>
      <c r="E37" s="77">
        <f>EXPORTACIONES!E36/'EXPORTACIONES PERCAPITA COL'!$E$147</f>
        <v>0</v>
      </c>
      <c r="F37" s="77">
        <f>EXPORTACIONES!F36/'EXPORTACIONES PERCAPITA COL'!$F$147</f>
        <v>0</v>
      </c>
      <c r="G37" s="77">
        <f>EXPORTACIONES!G36/'EXPORTACIONES PERCAPITA COL'!$G$147</f>
        <v>0</v>
      </c>
      <c r="H37" s="77">
        <f>EXPORTACIONES!H36/'EXPORTACIONES PERCAPITA COL'!$H$147</f>
        <v>0</v>
      </c>
      <c r="I37" s="77">
        <f>EXPORTACIONES!I36/'EXPORTACIONES PERCAPITA COL'!$I$147</f>
        <v>0</v>
      </c>
      <c r="J37" s="77">
        <f>EXPORTACIONES!J36/'EXPORTACIONES PERCAPITA COL'!$J$147</f>
        <v>0</v>
      </c>
      <c r="K37" s="77">
        <f>EXPORTACIONES!K36/'EXPORTACIONES PERCAPITA COL'!$K$147</f>
        <v>0</v>
      </c>
      <c r="L37" s="77">
        <f>EXPORTACIONES!L36/'EXPORTACIONES PERCAPITA COL'!$L$147</f>
        <v>0</v>
      </c>
      <c r="M37" s="77">
        <f>EXPORTACIONES!M36/'EXPORTACIONES PERCAPITA COL'!$M$147</f>
        <v>0</v>
      </c>
      <c r="N37" s="77">
        <f>EXPORTACIONES!N36/'EXPORTACIONES PERCAPITA COL'!$N$147</f>
        <v>0</v>
      </c>
      <c r="O37" s="77">
        <f>EXPORTACIONES!O36/'EXPORTACIONES PERCAPITA COL'!$O$147</f>
        <v>0</v>
      </c>
      <c r="P37" s="77">
        <f>EXPORTACIONES!P36/'EXPORTACIONES PERCAPITA COL'!$P$147</f>
        <v>0</v>
      </c>
      <c r="Q37" s="77">
        <f>EXPORTACIONES!Q36/'EXPORTACIONES PERCAPITA COL'!$Q$147</f>
        <v>0</v>
      </c>
      <c r="R37" s="77">
        <f>EXPORTACIONES!R36/'EXPORTACIONES PERCAPITA COL'!$R$147</f>
        <v>0</v>
      </c>
      <c r="S37" s="77">
        <f>EXPORTACIONES!S36/'EXPORTACIONES PERCAPITA COL'!$S$147</f>
        <v>0</v>
      </c>
      <c r="T37" s="77">
        <f>EXPORTACIONES!T36/'EXPORTACIONES PERCAPITA COL'!$T$147</f>
        <v>0</v>
      </c>
      <c r="U37" s="77">
        <f>EXPORTACIONES!U36/'EXPORTACIONES PERCAPITA COL'!$U$147</f>
        <v>0</v>
      </c>
      <c r="V37" s="77">
        <f>EXPORTACIONES!V36/'EXPORTACIONES PERCAPITA COL'!$V$147</f>
        <v>2.092404298292236E-8</v>
      </c>
      <c r="W37" s="77">
        <f>EXPORTACIONES!W36/'EXPORTACIONES PERCAPITA COL'!$W$147</f>
        <v>0</v>
      </c>
      <c r="X37" s="77">
        <f>EXPORTACIONES!X36/'EXPORTACIONES PERCAPITA COL'!$X$147</f>
        <v>0</v>
      </c>
      <c r="Y37" s="143"/>
      <c r="Z37"/>
      <c r="AA37"/>
      <c r="AB37"/>
    </row>
    <row r="38" spans="2:28" x14ac:dyDescent="0.25">
      <c r="B38" s="60" t="s">
        <v>31</v>
      </c>
      <c r="C38" s="78">
        <f>EXPORTACIONES!C37/'EXPORTACIONES PERCAPITA COL'!$C$147</f>
        <v>0</v>
      </c>
      <c r="D38" s="79">
        <f>EXPORTACIONES!D37/'EXPORTACIONES PERCAPITA COL'!$D$147</f>
        <v>0</v>
      </c>
      <c r="E38" s="79">
        <f>EXPORTACIONES!E37/'EXPORTACIONES PERCAPITA COL'!$E$147</f>
        <v>0</v>
      </c>
      <c r="F38" s="79">
        <f>EXPORTACIONES!F37/'EXPORTACIONES PERCAPITA COL'!$F$147</f>
        <v>0</v>
      </c>
      <c r="G38" s="79">
        <f>EXPORTACIONES!G37/'EXPORTACIONES PERCAPITA COL'!$G$147</f>
        <v>0</v>
      </c>
      <c r="H38" s="79">
        <f>EXPORTACIONES!H37/'EXPORTACIONES PERCAPITA COL'!$H$147</f>
        <v>4.2075085812137516E-7</v>
      </c>
      <c r="I38" s="78">
        <f>EXPORTACIONES!I37/'EXPORTACIONES PERCAPITA COL'!$I$147</f>
        <v>0</v>
      </c>
      <c r="J38" s="78">
        <f>EXPORTACIONES!J37/'EXPORTACIONES PERCAPITA COL'!$J$147</f>
        <v>0</v>
      </c>
      <c r="K38" s="78">
        <f>EXPORTACIONES!K37/'EXPORTACIONES PERCAPITA COL'!$K$147</f>
        <v>9.0149610633156059E-7</v>
      </c>
      <c r="L38" s="78">
        <f>EXPORTACIONES!L37/'EXPORTACIONES PERCAPITA COL'!$L$147</f>
        <v>0</v>
      </c>
      <c r="M38" s="78">
        <f>EXPORTACIONES!M37/'EXPORTACIONES PERCAPITA COL'!$M$147</f>
        <v>4.3894470853771024E-7</v>
      </c>
      <c r="N38" s="78">
        <f>EXPORTACIONES!N37/'EXPORTACIONES PERCAPITA COL'!$N$147</f>
        <v>2.6234311824497838E-6</v>
      </c>
      <c r="O38" s="78">
        <f>EXPORTACIONES!O37/'EXPORTACIONES PERCAPITA COL'!$O$147</f>
        <v>2.028188576106154E-6</v>
      </c>
      <c r="P38" s="79">
        <f>EXPORTACIONES!P37/'EXPORTACIONES PERCAPITA COL'!$P$147</f>
        <v>3.4297261581917985E-6</v>
      </c>
      <c r="Q38" s="79">
        <f>EXPORTACIONES!Q37/'EXPORTACIONES PERCAPITA COL'!$Q$147</f>
        <v>0</v>
      </c>
      <c r="R38" s="79">
        <f>EXPORTACIONES!R37/'EXPORTACIONES PERCAPITA COL'!$R$147</f>
        <v>0</v>
      </c>
      <c r="S38" s="79">
        <f>EXPORTACIONES!S37/'EXPORTACIONES PERCAPITA COL'!$S$147</f>
        <v>0</v>
      </c>
      <c r="T38" s="79">
        <f>EXPORTACIONES!T37/'EXPORTACIONES PERCAPITA COL'!$T$147</f>
        <v>0</v>
      </c>
      <c r="U38" s="79">
        <f>EXPORTACIONES!U37/'EXPORTACIONES PERCAPITA COL'!$U$147</f>
        <v>0</v>
      </c>
      <c r="V38" s="79">
        <f>EXPORTACIONES!V37/'EXPORTACIONES PERCAPITA COL'!$V$147</f>
        <v>0</v>
      </c>
      <c r="W38" s="79">
        <f>EXPORTACIONES!W37/'EXPORTACIONES PERCAPITA COL'!$W$147</f>
        <v>0</v>
      </c>
      <c r="X38" s="79">
        <f>EXPORTACIONES!X37/'EXPORTACIONES PERCAPITA COL'!$X$147</f>
        <v>0</v>
      </c>
      <c r="Y38" s="143"/>
      <c r="Z38"/>
      <c r="AA38"/>
      <c r="AB38"/>
    </row>
    <row r="39" spans="2:28" x14ac:dyDescent="0.25">
      <c r="B39" s="61" t="s">
        <v>143</v>
      </c>
      <c r="C39" s="80">
        <f>EXPORTACIONES!C38/'EXPORTACIONES PERCAPITA COL'!$C$147</f>
        <v>0</v>
      </c>
      <c r="D39" s="77">
        <f>EXPORTACIONES!D38/'EXPORTACIONES PERCAPITA COL'!$D$147</f>
        <v>0</v>
      </c>
      <c r="E39" s="77">
        <f>EXPORTACIONES!E38/'EXPORTACIONES PERCAPITA COL'!$E$147</f>
        <v>0</v>
      </c>
      <c r="F39" s="77">
        <f>EXPORTACIONES!F38/'EXPORTACIONES PERCAPITA COL'!$F$147</f>
        <v>0</v>
      </c>
      <c r="G39" s="77">
        <f>EXPORTACIONES!G38/'EXPORTACIONES PERCAPITA COL'!$G$147</f>
        <v>0</v>
      </c>
      <c r="H39" s="77">
        <f>EXPORTACIONES!H38/'EXPORTACIONES PERCAPITA COL'!$H$147</f>
        <v>0</v>
      </c>
      <c r="I39" s="77">
        <f>EXPORTACIONES!I38/'EXPORTACIONES PERCAPITA COL'!$I$147</f>
        <v>0</v>
      </c>
      <c r="J39" s="77">
        <f>EXPORTACIONES!J38/'EXPORTACIONES PERCAPITA COL'!$J$147</f>
        <v>0</v>
      </c>
      <c r="K39" s="77">
        <f>EXPORTACIONES!K38/'EXPORTACIONES PERCAPITA COL'!$K$147</f>
        <v>0</v>
      </c>
      <c r="L39" s="77">
        <f>EXPORTACIONES!L38/'EXPORTACIONES PERCAPITA COL'!$L$147</f>
        <v>0</v>
      </c>
      <c r="M39" s="77">
        <f>EXPORTACIONES!M38/'EXPORTACIONES PERCAPITA COL'!$M$147</f>
        <v>0</v>
      </c>
      <c r="N39" s="77">
        <f>EXPORTACIONES!N38/'EXPORTACIONES PERCAPITA COL'!$N$147</f>
        <v>0</v>
      </c>
      <c r="O39" s="77">
        <f>EXPORTACIONES!O38/'EXPORTACIONES PERCAPITA COL'!$O$147</f>
        <v>0</v>
      </c>
      <c r="P39" s="77">
        <f>EXPORTACIONES!P38/'EXPORTACIONES PERCAPITA COL'!$P$147</f>
        <v>0</v>
      </c>
      <c r="Q39" s="77">
        <f>EXPORTACIONES!Q38/'EXPORTACIONES PERCAPITA COL'!$Q$147</f>
        <v>0</v>
      </c>
      <c r="R39" s="77">
        <f>EXPORTACIONES!R38/'EXPORTACIONES PERCAPITA COL'!$R$147</f>
        <v>0</v>
      </c>
      <c r="S39" s="77">
        <f>EXPORTACIONES!S38/'EXPORTACIONES PERCAPITA COL'!$S$147</f>
        <v>0</v>
      </c>
      <c r="T39" s="77">
        <f>EXPORTACIONES!T38/'EXPORTACIONES PERCAPITA COL'!$T$147</f>
        <v>0</v>
      </c>
      <c r="U39" s="77">
        <f>EXPORTACIONES!U38/'EXPORTACIONES PERCAPITA COL'!$U$147</f>
        <v>0</v>
      </c>
      <c r="V39" s="77">
        <f>EXPORTACIONES!V38/'EXPORTACIONES PERCAPITA COL'!$V$147</f>
        <v>0</v>
      </c>
      <c r="W39" s="77">
        <f>EXPORTACIONES!W38/'EXPORTACIONES PERCAPITA COL'!$W$147</f>
        <v>0</v>
      </c>
      <c r="X39" s="77">
        <f>EXPORTACIONES!X38/'EXPORTACIONES PERCAPITA COL'!$X$147</f>
        <v>0</v>
      </c>
      <c r="Y39" s="143"/>
      <c r="Z39"/>
      <c r="AA39"/>
      <c r="AB39"/>
    </row>
    <row r="40" spans="2:28" x14ac:dyDescent="0.25">
      <c r="B40" s="60" t="s">
        <v>6</v>
      </c>
      <c r="C40" s="78">
        <f>EXPORTACIONES!C39/'EXPORTACIONES PERCAPITA COL'!$C$147</f>
        <v>0</v>
      </c>
      <c r="D40" s="79">
        <f>EXPORTACIONES!D39/'EXPORTACIONES PERCAPITA COL'!$D$147</f>
        <v>0</v>
      </c>
      <c r="E40" s="79">
        <f>EXPORTACIONES!E39/'EXPORTACIONES PERCAPITA COL'!$E$147</f>
        <v>8.4615479959573979E-6</v>
      </c>
      <c r="F40" s="79">
        <f>EXPORTACIONES!F39/'EXPORTACIONES PERCAPITA COL'!$F$147</f>
        <v>0</v>
      </c>
      <c r="G40" s="79">
        <f>EXPORTACIONES!G39/'EXPORTACIONES PERCAPITA COL'!$G$147</f>
        <v>0</v>
      </c>
      <c r="H40" s="79">
        <f>EXPORTACIONES!H39/'EXPORTACIONES PERCAPITA COL'!$H$147</f>
        <v>0</v>
      </c>
      <c r="I40" s="78">
        <f>EXPORTACIONES!I39/'EXPORTACIONES PERCAPITA COL'!$I$147</f>
        <v>3.0983991303598737E-6</v>
      </c>
      <c r="J40" s="78">
        <f>EXPORTACIONES!J39/'EXPORTACIONES PERCAPITA COL'!$J$147</f>
        <v>1.2917195652288433E-5</v>
      </c>
      <c r="K40" s="78">
        <f>EXPORTACIONES!K39/'EXPORTACIONES PERCAPITA COL'!$K$147</f>
        <v>0</v>
      </c>
      <c r="L40" s="78">
        <f>EXPORTACIONES!L39/'EXPORTACIONES PERCAPITA COL'!$L$147</f>
        <v>1.1000800647633518E-6</v>
      </c>
      <c r="M40" s="78">
        <f>EXPORTACIONES!M39/'EXPORTACIONES PERCAPITA COL'!$M$147</f>
        <v>4.8514941469957448E-7</v>
      </c>
      <c r="N40" s="78">
        <f>EXPORTACIONES!N39/'EXPORTACIONES PERCAPITA COL'!$N$147</f>
        <v>1.3504967478350192E-5</v>
      </c>
      <c r="O40" s="78">
        <f>EXPORTACIONES!O39/'EXPORTACIONES PERCAPITA COL'!$O$147</f>
        <v>3.2901725790166493E-6</v>
      </c>
      <c r="P40" s="79">
        <f>EXPORTACIONES!P39/'EXPORTACIONES PERCAPITA COL'!$P$147</f>
        <v>5.4563825243960426E-6</v>
      </c>
      <c r="Q40" s="79">
        <f>EXPORTACIONES!Q39/'EXPORTACIONES PERCAPITA COL'!$Q$147</f>
        <v>0</v>
      </c>
      <c r="R40" s="79">
        <f>EXPORTACIONES!R39/'EXPORTACIONES PERCAPITA COL'!$R$147</f>
        <v>0</v>
      </c>
      <c r="S40" s="79">
        <f>EXPORTACIONES!S39/'EXPORTACIONES PERCAPITA COL'!$S$147</f>
        <v>0</v>
      </c>
      <c r="T40" s="79">
        <f>EXPORTACIONES!T39/'EXPORTACIONES PERCAPITA COL'!$T$147</f>
        <v>0</v>
      </c>
      <c r="U40" s="79">
        <f>EXPORTACIONES!U39/'EXPORTACIONES PERCAPITA COL'!$U$147</f>
        <v>0</v>
      </c>
      <c r="V40" s="79">
        <f>EXPORTACIONES!V39/'EXPORTACIONES PERCAPITA COL'!$V$147</f>
        <v>4.3605705576410198E-5</v>
      </c>
      <c r="W40" s="79">
        <f>EXPORTACIONES!W39/'EXPORTACIONES PERCAPITA COL'!$W$147</f>
        <v>0</v>
      </c>
      <c r="X40" s="79">
        <f>EXPORTACIONES!X39/'EXPORTACIONES PERCAPITA COL'!$X$147</f>
        <v>0</v>
      </c>
      <c r="Y40" s="143"/>
      <c r="Z40"/>
      <c r="AA40"/>
      <c r="AB40"/>
    </row>
    <row r="41" spans="2:28" x14ac:dyDescent="0.25">
      <c r="B41" s="61" t="s">
        <v>24</v>
      </c>
      <c r="C41" s="80">
        <f>EXPORTACIONES!C40/'EXPORTACIONES PERCAPITA COL'!$C$147</f>
        <v>3.0206722146791477E-5</v>
      </c>
      <c r="D41" s="77">
        <f>EXPORTACIONES!D40/'EXPORTACIONES PERCAPITA COL'!$D$147</f>
        <v>3.3246569860715006E-5</v>
      </c>
      <c r="E41" s="77">
        <f>EXPORTACIONES!E40/'EXPORTACIONES PERCAPITA COL'!$E$147</f>
        <v>2.5850417272053338E-5</v>
      </c>
      <c r="F41" s="77">
        <f>EXPORTACIONES!F40/'EXPORTACIONES PERCAPITA COL'!$F$147</f>
        <v>2.3296083897711127E-5</v>
      </c>
      <c r="G41" s="77">
        <f>EXPORTACIONES!G40/'EXPORTACIONES PERCAPITA COL'!$G$147</f>
        <v>2.4510740136706142E-5</v>
      </c>
      <c r="H41" s="77">
        <f>EXPORTACIONES!H40/'EXPORTACIONES PERCAPITA COL'!$H$147</f>
        <v>1.883478841355097E-5</v>
      </c>
      <c r="I41" s="77">
        <f>EXPORTACIONES!I40/'EXPORTACIONES PERCAPITA COL'!$I$147</f>
        <v>1.7394949448398347E-5</v>
      </c>
      <c r="J41" s="77">
        <f>EXPORTACIONES!J40/'EXPORTACIONES PERCAPITA COL'!$J$147</f>
        <v>1.6597513966627596E-5</v>
      </c>
      <c r="K41" s="77">
        <f>EXPORTACIONES!K40/'EXPORTACIONES PERCAPITA COL'!$K$147</f>
        <v>2.1873142369413129E-5</v>
      </c>
      <c r="L41" s="77">
        <f>EXPORTACIONES!L40/'EXPORTACIONES PERCAPITA COL'!$L$147</f>
        <v>3.1457608660466911E-5</v>
      </c>
      <c r="M41" s="77">
        <f>EXPORTACIONES!M40/'EXPORTACIONES PERCAPITA COL'!$M$147</f>
        <v>2.9085862528893537E-5</v>
      </c>
      <c r="N41" s="77">
        <f>EXPORTACIONES!N40/'EXPORTACIONES PERCAPITA COL'!$N$147</f>
        <v>3.6864911224685657E-5</v>
      </c>
      <c r="O41" s="77">
        <f>EXPORTACIONES!O40/'EXPORTACIONES PERCAPITA COL'!$O$147</f>
        <v>4.4394794388101363E-5</v>
      </c>
      <c r="P41" s="77">
        <f>EXPORTACIONES!P40/'EXPORTACIONES PERCAPITA COL'!$P$147</f>
        <v>3.9842727902630697E-5</v>
      </c>
      <c r="Q41" s="77">
        <f>EXPORTACIONES!Q40/'EXPORTACIONES PERCAPITA COL'!$Q$147</f>
        <v>4.5622506216451798E-5</v>
      </c>
      <c r="R41" s="77">
        <f>EXPORTACIONES!R40/'EXPORTACIONES PERCAPITA COL'!$R$147</f>
        <v>5.0698965159640653E-5</v>
      </c>
      <c r="S41" s="77">
        <f>EXPORTACIONES!S40/'EXPORTACIONES PERCAPITA COL'!$S$147</f>
        <v>4.8592177939340845E-5</v>
      </c>
      <c r="T41" s="77">
        <f>EXPORTACIONES!T40/'EXPORTACIONES PERCAPITA COL'!$T$147</f>
        <v>3.8074743857759922E-5</v>
      </c>
      <c r="U41" s="77">
        <f>EXPORTACIONES!U40/'EXPORTACIONES PERCAPITA COL'!$U$147</f>
        <v>3.8189399184643656E-5</v>
      </c>
      <c r="V41" s="77">
        <f>EXPORTACIONES!V40/'EXPORTACIONES PERCAPITA COL'!$V$147</f>
        <v>3.9211656549996506E-5</v>
      </c>
      <c r="W41" s="77">
        <f>EXPORTACIONES!W40/'EXPORTACIONES PERCAPITA COL'!$W$147</f>
        <v>2.9173502240792449E-5</v>
      </c>
      <c r="X41" s="77">
        <f>EXPORTACIONES!X40/'EXPORTACIONES PERCAPITA COL'!$X$147</f>
        <v>3.043979293623743E-5</v>
      </c>
      <c r="Y41" s="143"/>
      <c r="Z41"/>
      <c r="AA41"/>
      <c r="AB41"/>
    </row>
    <row r="42" spans="2:28" x14ac:dyDescent="0.25">
      <c r="B42" s="60" t="s">
        <v>37</v>
      </c>
      <c r="C42" s="78">
        <f>EXPORTACIONES!C41/'EXPORTACIONES PERCAPITA COL'!$C$147</f>
        <v>0</v>
      </c>
      <c r="D42" s="79">
        <f>EXPORTACIONES!D41/'EXPORTACIONES PERCAPITA COL'!$D$147</f>
        <v>8.1473807563807527E-7</v>
      </c>
      <c r="E42" s="79">
        <f>EXPORTACIONES!E41/'EXPORTACIONES PERCAPITA COL'!$E$147</f>
        <v>0</v>
      </c>
      <c r="F42" s="79">
        <f>EXPORTACIONES!F41/'EXPORTACIONES PERCAPITA COL'!$F$147</f>
        <v>7.6336730058692369E-5</v>
      </c>
      <c r="G42" s="79">
        <f>EXPORTACIONES!G41/'EXPORTACIONES PERCAPITA COL'!$G$147</f>
        <v>0</v>
      </c>
      <c r="H42" s="79">
        <f>EXPORTACIONES!H41/'EXPORTACIONES PERCAPITA COL'!$H$147</f>
        <v>0</v>
      </c>
      <c r="I42" s="78">
        <f>EXPORTACIONES!I41/'EXPORTACIONES PERCAPITA COL'!$I$147</f>
        <v>0</v>
      </c>
      <c r="J42" s="78">
        <f>EXPORTACIONES!J41/'EXPORTACIONES PERCAPITA COL'!$J$147</f>
        <v>6.7352230589213428E-7</v>
      </c>
      <c r="K42" s="78">
        <f>EXPORTACIONES!K41/'EXPORTACIONES PERCAPITA COL'!$K$147</f>
        <v>2.9085111220065615E-5</v>
      </c>
      <c r="L42" s="78">
        <f>EXPORTACIONES!L41/'EXPORTACIONES PERCAPITA COL'!$L$147</f>
        <v>2.7581581879087955E-4</v>
      </c>
      <c r="M42" s="78">
        <f>EXPORTACIONES!M41/'EXPORTACIONES PERCAPITA COL'!$M$147</f>
        <v>2.5567374154667573E-4</v>
      </c>
      <c r="N42" s="78">
        <f>EXPORTACIONES!N41/'EXPORTACIONES PERCAPITA COL'!$N$147</f>
        <v>8.2124802233210622E-5</v>
      </c>
      <c r="O42" s="78">
        <f>EXPORTACIONES!O41/'EXPORTACIONES PERCAPITA COL'!$O$147</f>
        <v>1.3321142567865219E-3</v>
      </c>
      <c r="P42" s="79">
        <f>EXPORTACIONES!P41/'EXPORTACIONES PERCAPITA COL'!$P$147</f>
        <v>2.9748420232498019E-3</v>
      </c>
      <c r="Q42" s="79">
        <f>EXPORTACIONES!Q41/'EXPORTACIONES PERCAPITA COL'!$Q$147</f>
        <v>8.4110991190562679E-4</v>
      </c>
      <c r="R42" s="79">
        <f>EXPORTACIONES!R41/'EXPORTACIONES PERCAPITA COL'!$R$147</f>
        <v>5.9279460122225883E-5</v>
      </c>
      <c r="S42" s="79">
        <f>EXPORTACIONES!S41/'EXPORTACIONES PERCAPITA COL'!$S$147</f>
        <v>4.9479981811225923E-4</v>
      </c>
      <c r="T42" s="79">
        <f>EXPORTACIONES!T41/'EXPORTACIONES PERCAPITA COL'!$T$147</f>
        <v>6.7062742122575458E-5</v>
      </c>
      <c r="U42" s="79">
        <f>EXPORTACIONES!U41/'EXPORTACIONES PERCAPITA COL'!$U$147</f>
        <v>4.1463379756336003E-5</v>
      </c>
      <c r="V42" s="79">
        <f>EXPORTACIONES!V41/'EXPORTACIONES PERCAPITA COL'!$V$147</f>
        <v>1.5944120752986839E-4</v>
      </c>
      <c r="W42" s="79">
        <f>EXPORTACIONES!W41/'EXPORTACIONES PERCAPITA COL'!$W$147</f>
        <v>3.118267947400694E-4</v>
      </c>
      <c r="X42" s="79">
        <f>EXPORTACIONES!X41/'EXPORTACIONES PERCAPITA COL'!$X$147</f>
        <v>3.3977057193041252E-4</v>
      </c>
      <c r="Y42" s="143"/>
      <c r="Z42"/>
      <c r="AA42"/>
      <c r="AB42"/>
    </row>
    <row r="43" spans="2:28" x14ac:dyDescent="0.25">
      <c r="B43" s="61" t="s">
        <v>191</v>
      </c>
      <c r="C43" s="77">
        <f>EXPORTACIONES!C42/'EXPORTACIONES PERCAPITA COL'!$C$147</f>
        <v>0</v>
      </c>
      <c r="D43" s="77">
        <f>EXPORTACIONES!D42/'EXPORTACIONES PERCAPITA COL'!$D$147</f>
        <v>0</v>
      </c>
      <c r="E43" s="77">
        <f>EXPORTACIONES!E42/'EXPORTACIONES PERCAPITA COL'!$E$147</f>
        <v>0</v>
      </c>
      <c r="F43" s="77">
        <f>EXPORTACIONES!F42/'EXPORTACIONES PERCAPITA COL'!$F$147</f>
        <v>0</v>
      </c>
      <c r="G43" s="77">
        <f>EXPORTACIONES!G42/'EXPORTACIONES PERCAPITA COL'!$G$147</f>
        <v>0</v>
      </c>
      <c r="H43" s="77">
        <f>EXPORTACIONES!H42/'EXPORTACIONES PERCAPITA COL'!$H$147</f>
        <v>0</v>
      </c>
      <c r="I43" s="77">
        <f>EXPORTACIONES!I42/'EXPORTACIONES PERCAPITA COL'!$I$147</f>
        <v>0</v>
      </c>
      <c r="J43" s="77">
        <f>EXPORTACIONES!J42/'EXPORTACIONES PERCAPITA COL'!$J$147</f>
        <v>0</v>
      </c>
      <c r="K43" s="77">
        <f>EXPORTACIONES!K42/'EXPORTACIONES PERCAPITA COL'!$K$147</f>
        <v>0</v>
      </c>
      <c r="L43" s="77">
        <f>EXPORTACIONES!L42/'EXPORTACIONES PERCAPITA COL'!$L$147</f>
        <v>0</v>
      </c>
      <c r="M43" s="77">
        <f>EXPORTACIONES!M42/'EXPORTACIONES PERCAPITA COL'!$M$147</f>
        <v>0</v>
      </c>
      <c r="N43" s="77">
        <f>EXPORTACIONES!N42/'EXPORTACIONES PERCAPITA COL'!$N$147</f>
        <v>0</v>
      </c>
      <c r="O43" s="77">
        <f>EXPORTACIONES!O42/'EXPORTACIONES PERCAPITA COL'!$O$147</f>
        <v>0</v>
      </c>
      <c r="P43" s="77">
        <f>EXPORTACIONES!P42/'EXPORTACIONES PERCAPITA COL'!$P$147</f>
        <v>0</v>
      </c>
      <c r="Q43" s="77">
        <f>EXPORTACIONES!Q42/'EXPORTACIONES PERCAPITA COL'!$Q$147</f>
        <v>0</v>
      </c>
      <c r="R43" s="77">
        <f>EXPORTACIONES!R42/'EXPORTACIONES PERCAPITA COL'!$R$147</f>
        <v>0</v>
      </c>
      <c r="S43" s="77">
        <f>EXPORTACIONES!S42/'EXPORTACIONES PERCAPITA COL'!$S$147</f>
        <v>0</v>
      </c>
      <c r="T43" s="77">
        <f>EXPORTACIONES!T42/'EXPORTACIONES PERCAPITA COL'!$T$147</f>
        <v>0</v>
      </c>
      <c r="U43" s="77">
        <f>EXPORTACIONES!U42/'EXPORTACIONES PERCAPITA COL'!$U$147</f>
        <v>0</v>
      </c>
      <c r="V43" s="77">
        <f>EXPORTACIONES!V42/'EXPORTACIONES PERCAPITA COL'!$V$147</f>
        <v>0</v>
      </c>
      <c r="W43" s="77">
        <f>EXPORTACIONES!W42/'EXPORTACIONES PERCAPITA COL'!$W$147</f>
        <v>0</v>
      </c>
      <c r="X43" s="77">
        <f>EXPORTACIONES!X42/'EXPORTACIONES PERCAPITA COL'!$X$147</f>
        <v>0</v>
      </c>
      <c r="Y43" s="143"/>
      <c r="Z43"/>
      <c r="AA43"/>
      <c r="AB43"/>
    </row>
    <row r="44" spans="2:28" x14ac:dyDescent="0.25">
      <c r="B44" s="60" t="s">
        <v>79</v>
      </c>
      <c r="C44" s="78">
        <f>EXPORTACIONES!C43/'EXPORTACIONES PERCAPITA COL'!$C$147</f>
        <v>0</v>
      </c>
      <c r="D44" s="79">
        <f>EXPORTACIONES!D43/'EXPORTACIONES PERCAPITA COL'!$D$147</f>
        <v>0</v>
      </c>
      <c r="E44" s="79">
        <f>EXPORTACIONES!E43/'EXPORTACIONES PERCAPITA COL'!$E$147</f>
        <v>1.3274538599162525E-5</v>
      </c>
      <c r="F44" s="79">
        <f>EXPORTACIONES!F43/'EXPORTACIONES PERCAPITA COL'!$F$147</f>
        <v>1.0195222712346227E-7</v>
      </c>
      <c r="G44" s="79">
        <f>EXPORTACIONES!G43/'EXPORTACIONES PERCAPITA COL'!$G$147</f>
        <v>5.022692650964373E-8</v>
      </c>
      <c r="H44" s="79">
        <f>EXPORTACIONES!H43/'EXPORTACIONES PERCAPITA COL'!$H$147</f>
        <v>4.7025095907683103E-7</v>
      </c>
      <c r="I44" s="78">
        <f>EXPORTACIONES!I43/'EXPORTACIONES PERCAPITA COL'!$I$147</f>
        <v>7.5630214993036291E-7</v>
      </c>
      <c r="J44" s="78">
        <f>EXPORTACIONES!J43/'EXPORTACIONES PERCAPITA COL'!$J$147</f>
        <v>0</v>
      </c>
      <c r="K44" s="78">
        <f>EXPORTACIONES!K43/'EXPORTACIONES PERCAPITA COL'!$K$147</f>
        <v>1.423414904734043E-7</v>
      </c>
      <c r="L44" s="78">
        <f>EXPORTACIONES!L43/'EXPORTACIONES PERCAPITA COL'!$L$147</f>
        <v>0</v>
      </c>
      <c r="M44" s="78">
        <f>EXPORTACIONES!M43/'EXPORTACIONES PERCAPITA COL'!$M$147</f>
        <v>2.0792117772838905E-7</v>
      </c>
      <c r="N44" s="78">
        <f>EXPORTACIONES!N43/'EXPORTACIONES PERCAPITA COL'!$N$147</f>
        <v>6.8437335194342184E-8</v>
      </c>
      <c r="O44" s="78">
        <f>EXPORTACIONES!O43/'EXPORTACIONES PERCAPITA COL'!$O$147</f>
        <v>1.3183225744689999E-5</v>
      </c>
      <c r="P44" s="79">
        <f>EXPORTACIONES!P43/'EXPORTACIONES PERCAPITA COL'!$P$147</f>
        <v>0</v>
      </c>
      <c r="Q44" s="79">
        <f>EXPORTACIONES!Q43/'EXPORTACIONES PERCAPITA COL'!$Q$147</f>
        <v>2.2018584081299132E-6</v>
      </c>
      <c r="R44" s="79">
        <f>EXPORTACIONES!R43/'EXPORTACIONES PERCAPITA COL'!$R$147</f>
        <v>0</v>
      </c>
      <c r="S44" s="79">
        <f>EXPORTACIONES!S43/'EXPORTACIONES PERCAPITA COL'!$S$147</f>
        <v>5.1716730401072299E-7</v>
      </c>
      <c r="T44" s="79">
        <f>EXPORTACIONES!T43/'EXPORTACIONES PERCAPITA COL'!$T$147</f>
        <v>1.2798233229499135E-6</v>
      </c>
      <c r="U44" s="79">
        <f>EXPORTACIONES!U43/'EXPORTACIONES PERCAPITA COL'!$U$147</f>
        <v>2.3868374490402285E-6</v>
      </c>
      <c r="V44" s="79">
        <f>EXPORTACIONES!V43/'EXPORTACIONES PERCAPITA COL'!$V$147</f>
        <v>0</v>
      </c>
      <c r="W44" s="79">
        <f>EXPORTACIONES!W43/'EXPORTACIONES PERCAPITA COL'!$W$147</f>
        <v>5.7849375445494619E-6</v>
      </c>
      <c r="X44" s="79">
        <f>EXPORTACIONES!X43/'EXPORTACIONES PERCAPITA COL'!$X$147</f>
        <v>2.4664248159003997E-7</v>
      </c>
      <c r="Y44" s="143"/>
      <c r="Z44"/>
      <c r="AA44"/>
      <c r="AB44"/>
    </row>
    <row r="45" spans="2:28" x14ac:dyDescent="0.25">
      <c r="B45" s="61" t="s">
        <v>99</v>
      </c>
      <c r="C45" s="80">
        <f>EXPORTACIONES!C44/'EXPORTACIONES PERCAPITA COL'!$C$147</f>
        <v>2.9528339527402881E-4</v>
      </c>
      <c r="D45" s="77">
        <f>EXPORTACIONES!D44/'EXPORTACIONES PERCAPITA COL'!$D$147</f>
        <v>2.4728614689285968E-4</v>
      </c>
      <c r="E45" s="77">
        <f>EXPORTACIONES!E44/'EXPORTACIONES PERCAPITA COL'!$E$147</f>
        <v>2.1697272154771495E-4</v>
      </c>
      <c r="F45" s="77">
        <f>EXPORTACIONES!F44/'EXPORTACIONES PERCAPITA COL'!$F$147</f>
        <v>1.3526511733605355E-4</v>
      </c>
      <c r="G45" s="77">
        <f>EXPORTACIONES!G44/'EXPORTACIONES PERCAPITA COL'!$G$147</f>
        <v>9.3899239109778964E-5</v>
      </c>
      <c r="H45" s="77">
        <f>EXPORTACIONES!H44/'EXPORTACIONES PERCAPITA COL'!$H$147</f>
        <v>1.1778549022350731E-4</v>
      </c>
      <c r="I45" s="77">
        <f>EXPORTACIONES!I44/'EXPORTACIONES PERCAPITA COL'!$I$147</f>
        <v>6.9774972541962504E-5</v>
      </c>
      <c r="J45" s="77">
        <f>EXPORTACIONES!J44/'EXPORTACIONES PERCAPITA COL'!$J$147</f>
        <v>3.7548868553486484E-5</v>
      </c>
      <c r="K45" s="77">
        <f>EXPORTACIONES!K44/'EXPORTACIONES PERCAPITA COL'!$K$147</f>
        <v>2.9369794201012423E-5</v>
      </c>
      <c r="L45" s="77">
        <f>EXPORTACIONES!L44/'EXPORTACIONES PERCAPITA COL'!$L$147</f>
        <v>3.4406759472385686E-6</v>
      </c>
      <c r="M45" s="77">
        <f>EXPORTACIONES!M44/'EXPORTACIONES PERCAPITA COL'!$M$147</f>
        <v>1.0627082417228773E-6</v>
      </c>
      <c r="N45" s="77">
        <f>EXPORTACIONES!N44/'EXPORTACIONES PERCAPITA COL'!$N$147</f>
        <v>2.4705878005157529E-5</v>
      </c>
      <c r="O45" s="77">
        <f>EXPORTACIONES!O44/'EXPORTACIONES PERCAPITA COL'!$O$147</f>
        <v>2.228753890854429E-5</v>
      </c>
      <c r="P45" s="77">
        <f>EXPORTACIONES!P44/'EXPORTACIONES PERCAPITA COL'!$P$147</f>
        <v>7.2380584507294445E-6</v>
      </c>
      <c r="Q45" s="77">
        <f>EXPORTACIONES!Q44/'EXPORTACIONES PERCAPITA COL'!$Q$147</f>
        <v>2.2018584081299129E-7</v>
      </c>
      <c r="R45" s="77">
        <f>EXPORTACIONES!R44/'EXPORTACIONES PERCAPITA COL'!$R$147</f>
        <v>4.3555811992818429E-7</v>
      </c>
      <c r="S45" s="77">
        <f>EXPORTACIONES!S44/'EXPORTACIONES PERCAPITA COL'!$S$147</f>
        <v>1.0774318833556728E-7</v>
      </c>
      <c r="T45" s="77">
        <f>EXPORTACIONES!T44/'EXPORTACIONES PERCAPITA COL'!$T$147</f>
        <v>3.6261660816914213E-7</v>
      </c>
      <c r="U45" s="77">
        <f>EXPORTACIONES!U44/'EXPORTACIONES PERCAPITA COL'!$U$147</f>
        <v>2.9571437421737341E-7</v>
      </c>
      <c r="V45" s="77">
        <f>EXPORTACIONES!V44/'EXPORTACIONES PERCAPITA COL'!$V$147</f>
        <v>1.0462021491461181E-7</v>
      </c>
      <c r="W45" s="77">
        <f>EXPORTACIONES!W44/'EXPORTACIONES PERCAPITA COL'!$W$147</f>
        <v>2.0734543170428177E-8</v>
      </c>
      <c r="X45" s="77">
        <f>EXPORTACIONES!X44/'EXPORTACIONES PERCAPITA COL'!$X$147</f>
        <v>4.1107080265006656E-8</v>
      </c>
      <c r="Y45" s="143"/>
      <c r="Z45"/>
      <c r="AA45"/>
      <c r="AB45"/>
    </row>
    <row r="46" spans="2:28" x14ac:dyDescent="0.25">
      <c r="B46" s="60" t="s">
        <v>12</v>
      </c>
      <c r="C46" s="78">
        <f>EXPORTACIONES!C45/'EXPORTACIONES PERCAPITA COL'!$C$147</f>
        <v>2.457133896998069E-6</v>
      </c>
      <c r="D46" s="79">
        <f>EXPORTACIONES!D45/'EXPORTACIONES PERCAPITA COL'!$D$147</f>
        <v>1.4192211640147117E-6</v>
      </c>
      <c r="E46" s="79">
        <f>EXPORTACIONES!E45/'EXPORTACIONES PERCAPITA COL'!$E$147</f>
        <v>1.8889694302901836E-6</v>
      </c>
      <c r="F46" s="79">
        <f>EXPORTACIONES!F45/'EXPORTACIONES PERCAPITA COL'!$F$147</f>
        <v>8.4110587376856361E-7</v>
      </c>
      <c r="G46" s="79">
        <f>EXPORTACIONES!G45/'EXPORTACIONES PERCAPITA COL'!$G$147</f>
        <v>4.5204233858679359E-7</v>
      </c>
      <c r="H46" s="79">
        <f>EXPORTACIONES!H45/'EXPORTACIONES PERCAPITA COL'!$H$147</f>
        <v>1.8562537858295962E-6</v>
      </c>
      <c r="I46" s="78">
        <f>EXPORTACIONES!I45/'EXPORTACIONES PERCAPITA COL'!$I$147</f>
        <v>2.342096980429511E-6</v>
      </c>
      <c r="J46" s="78">
        <f>EXPORTACIONES!J45/'EXPORTACIONES PERCAPITA COL'!$J$147</f>
        <v>1.9965125496088265E-6</v>
      </c>
      <c r="K46" s="78">
        <f>EXPORTACIONES!K45/'EXPORTACIONES PERCAPITA COL'!$K$147</f>
        <v>2.8705533912136536E-6</v>
      </c>
      <c r="L46" s="78">
        <f>EXPORTACIONES!L45/'EXPORTACIONES PERCAPITA COL'!$L$147</f>
        <v>4.0024189590326208E-6</v>
      </c>
      <c r="M46" s="78">
        <f>EXPORTACIONES!M45/'EXPORTACIONES PERCAPITA COL'!$M$147</f>
        <v>4.9208012062385413E-6</v>
      </c>
      <c r="N46" s="78">
        <f>EXPORTACIONES!N45/'EXPORTACIONES PERCAPITA COL'!$N$147</f>
        <v>3.2165547541340826E-6</v>
      </c>
      <c r="O46" s="78">
        <f>EXPORTACIONES!O45/'EXPORTACIONES PERCAPITA COL'!$O$147</f>
        <v>4.123983438082513E-6</v>
      </c>
      <c r="P46" s="79">
        <f>EXPORTACIONES!P45/'EXPORTACIONES PERCAPITA COL'!$P$147</f>
        <v>2.2048239588375846E-6</v>
      </c>
      <c r="Q46" s="79">
        <f>EXPORTACIONES!Q45/'EXPORTACIONES PERCAPITA COL'!$Q$147</f>
        <v>9.9303814206659083E-6</v>
      </c>
      <c r="R46" s="79">
        <f>EXPORTACIONES!R45/'EXPORTACIONES PERCAPITA COL'!$R$147</f>
        <v>4.9653625671813008E-6</v>
      </c>
      <c r="S46" s="79">
        <f>EXPORTACIONES!S45/'EXPORTACIONES PERCAPITA COL'!$S$147</f>
        <v>4.5683111854280525E-6</v>
      </c>
      <c r="T46" s="79">
        <f>EXPORTACIONES!T45/'EXPORTACIONES PERCAPITA COL'!$T$147</f>
        <v>2.7729505330581458E-6</v>
      </c>
      <c r="U46" s="79">
        <f>EXPORTACIONES!U45/'EXPORTACIONES PERCAPITA COL'!$U$147</f>
        <v>8.9981659583286488E-6</v>
      </c>
      <c r="V46" s="79">
        <f>EXPORTACIONES!V45/'EXPORTACIONES PERCAPITA COL'!$V$147</f>
        <v>3.9943998054398791E-5</v>
      </c>
      <c r="W46" s="79">
        <f>EXPORTACIONES!W45/'EXPORTACIONES PERCAPITA COL'!$W$147</f>
        <v>4.1531289970367643E-5</v>
      </c>
      <c r="X46" s="79">
        <f>EXPORTACIONES!X45/'EXPORTACIONES PERCAPITA COL'!$X$147</f>
        <v>2.1704538379923516E-5</v>
      </c>
      <c r="Y46" s="143"/>
      <c r="Z46"/>
      <c r="AA46"/>
      <c r="AB46"/>
    </row>
    <row r="47" spans="2:28" x14ac:dyDescent="0.25">
      <c r="B47" s="61" t="s">
        <v>11</v>
      </c>
      <c r="C47" s="80">
        <f>EXPORTACIONES!C46/'EXPORTACIONES PERCAPITA COL'!$C$147</f>
        <v>8.2046905778022472E-4</v>
      </c>
      <c r="D47" s="77">
        <f>EXPORTACIONES!D46/'EXPORTACIONES PERCAPITA COL'!$D$147</f>
        <v>9.718773967425931E-4</v>
      </c>
      <c r="E47" s="77">
        <f>EXPORTACIONES!E46/'EXPORTACIONES PERCAPITA COL'!$E$147</f>
        <v>4.8220473059530926E-4</v>
      </c>
      <c r="F47" s="77">
        <f>EXPORTACIONES!F46/'EXPORTACIONES PERCAPITA COL'!$F$147</f>
        <v>7.2279031419178572E-4</v>
      </c>
      <c r="G47" s="77">
        <f>EXPORTACIONES!G46/'EXPORTACIONES PERCAPITA COL'!$G$147</f>
        <v>1.0814359546791393E-3</v>
      </c>
      <c r="H47" s="77">
        <f>EXPORTACIONES!H46/'EXPORTACIONES PERCAPITA COL'!$H$147</f>
        <v>9.9188302294542533E-4</v>
      </c>
      <c r="I47" s="80">
        <f>EXPORTACIONES!I46/'EXPORTACIONES PERCAPITA COL'!$I$147</f>
        <v>1.2332848381009604E-3</v>
      </c>
      <c r="J47" s="80">
        <f>EXPORTACIONES!J46/'EXPORTACIONES PERCAPITA COL'!$J$147</f>
        <v>1.1073668883589392E-3</v>
      </c>
      <c r="K47" s="80">
        <f>EXPORTACIONES!K46/'EXPORTACIONES PERCAPITA COL'!$K$147</f>
        <v>1.5399214146865246E-3</v>
      </c>
      <c r="L47" s="80">
        <f>EXPORTACIONES!L46/'EXPORTACIONES PERCAPITA COL'!$L$147</f>
        <v>1.1096531019226755E-3</v>
      </c>
      <c r="M47" s="80">
        <f>EXPORTACIONES!M46/'EXPORTACIONES PERCAPITA COL'!$M$147</f>
        <v>1.3421774069429131E-3</v>
      </c>
      <c r="N47" s="80">
        <f>EXPORTACIONES!N46/'EXPORTACIONES PERCAPITA COL'!$N$147</f>
        <v>1.6772850233880031E-3</v>
      </c>
      <c r="O47" s="80">
        <f>EXPORTACIONES!O46/'EXPORTACIONES PERCAPITA COL'!$O$147</f>
        <v>2.957820077678721E-3</v>
      </c>
      <c r="P47" s="77">
        <f>EXPORTACIONES!P46/'EXPORTACIONES PERCAPITA COL'!$P$147</f>
        <v>2.5449904350727894E-3</v>
      </c>
      <c r="Q47" s="77">
        <f>EXPORTACIONES!Q46/'EXPORTACIONES PERCAPITA COL'!$Q$147</f>
        <v>2.69009849154864E-3</v>
      </c>
      <c r="R47" s="77">
        <f>EXPORTACIONES!R46/'EXPORTACIONES PERCAPITA COL'!$R$147</f>
        <v>2.0102313909045491E-3</v>
      </c>
      <c r="S47" s="77">
        <f>EXPORTACIONES!S46/'EXPORTACIONES PERCAPITA COL'!$S$147</f>
        <v>3.4467045948547975E-3</v>
      </c>
      <c r="T47" s="77">
        <f>EXPORTACIONES!T46/'EXPORTACIONES PERCAPITA COL'!$T$147</f>
        <v>2.6217180770628976E-3</v>
      </c>
      <c r="U47" s="77">
        <f>EXPORTACIONES!U46/'EXPORTACIONES PERCAPITA COL'!$U$147</f>
        <v>1.8979370986377051E-3</v>
      </c>
      <c r="V47" s="77">
        <f>EXPORTACIONES!V46/'EXPORTACIONES PERCAPITA COL'!$V$147</f>
        <v>1.8349548734303595E-3</v>
      </c>
      <c r="W47" s="77">
        <f>EXPORTACIONES!W46/'EXPORTACIONES PERCAPITA COL'!$W$147</f>
        <v>1.7314380274466052E-3</v>
      </c>
      <c r="X47" s="77">
        <f>EXPORTACIONES!X46/'EXPORTACIONES PERCAPITA COL'!$X$147</f>
        <v>1.4006004387893069E-3</v>
      </c>
      <c r="Y47" s="143"/>
      <c r="Z47"/>
      <c r="AA47"/>
      <c r="AB47"/>
    </row>
    <row r="48" spans="2:28" x14ac:dyDescent="0.25">
      <c r="B48" s="60" t="s">
        <v>94</v>
      </c>
      <c r="C48" s="78">
        <f>EXPORTACIONES!C47/'EXPORTACIONES PERCAPITA COL'!$C$147</f>
        <v>3.9527806169099367E-6</v>
      </c>
      <c r="D48" s="79">
        <f>EXPORTACIONES!D47/'EXPORTACIONES PERCAPITA COL'!$D$147</f>
        <v>2.6045336547010728E-5</v>
      </c>
      <c r="E48" s="79">
        <f>EXPORTACIONES!E47/'EXPORTACIONES PERCAPITA COL'!$E$147</f>
        <v>2.5876293565618955E-5</v>
      </c>
      <c r="F48" s="79">
        <f>EXPORTACIONES!F47/'EXPORTACIONES PERCAPITA COL'!$F$147</f>
        <v>1.2591100049747589E-5</v>
      </c>
      <c r="G48" s="79">
        <f>EXPORTACIONES!G47/'EXPORTACIONES PERCAPITA COL'!$G$147</f>
        <v>9.1413006247551593E-6</v>
      </c>
      <c r="H48" s="79">
        <f>EXPORTACIONES!H47/'EXPORTACIONES PERCAPITA COL'!$H$147</f>
        <v>3.7867577230923761E-6</v>
      </c>
      <c r="I48" s="78">
        <f>EXPORTACIONES!I47/'EXPORTACIONES PERCAPITA COL'!$I$147</f>
        <v>1.8053664224144145E-6</v>
      </c>
      <c r="J48" s="78">
        <f>EXPORTACIONES!J47/'EXPORTACIONES PERCAPITA COL'!$J$147</f>
        <v>2.5257086470955038E-6</v>
      </c>
      <c r="K48" s="78">
        <f>EXPORTACIONES!K47/'EXPORTACIONES PERCAPITA COL'!$K$147</f>
        <v>1.5277986644145395E-5</v>
      </c>
      <c r="L48" s="78">
        <f>EXPORTACIONES!L47/'EXPORTACIONES PERCAPITA COL'!$L$147</f>
        <v>2.7619031413207557E-6</v>
      </c>
      <c r="M48" s="78">
        <f>EXPORTACIONES!M47/'EXPORTACIONES PERCAPITA COL'!$M$147</f>
        <v>4.8745965000766771E-6</v>
      </c>
      <c r="N48" s="78">
        <f>EXPORTACIONES!N47/'EXPORTACIONES PERCAPITA COL'!$N$147</f>
        <v>3.3306169794579863E-6</v>
      </c>
      <c r="O48" s="78">
        <f>EXPORTACIONES!O47/'EXPORTACIONES PERCAPITA COL'!$O$147</f>
        <v>2.9746765782890255E-6</v>
      </c>
      <c r="P48" s="79">
        <f>EXPORTACIONES!P47/'EXPORTACIONES PERCAPITA COL'!$P$147</f>
        <v>3.6301646999043063E-6</v>
      </c>
      <c r="Q48" s="79">
        <f>EXPORTACIONES!Q47/'EXPORTACIONES PERCAPITA COL'!$Q$147</f>
        <v>6.561538056227141E-6</v>
      </c>
      <c r="R48" s="79">
        <f>EXPORTACIONES!R47/'EXPORTACIONES PERCAPITA COL'!$R$147</f>
        <v>2.3955696596050138E-6</v>
      </c>
      <c r="S48" s="79">
        <f>EXPORTACIONES!S47/'EXPORTACIONES PERCAPITA COL'!$S$147</f>
        <v>1.9609260277073244E-6</v>
      </c>
      <c r="T48" s="79">
        <f>EXPORTACIONES!T47/'EXPORTACIONES PERCAPITA COL'!$T$147</f>
        <v>3.2208886960906156E-6</v>
      </c>
      <c r="U48" s="79">
        <f>EXPORTACIONES!U47/'EXPORTACIONES PERCAPITA COL'!$U$147</f>
        <v>2.7036742785588428E-6</v>
      </c>
      <c r="V48" s="79">
        <f>EXPORTACIONES!V47/'EXPORTACIONES PERCAPITA COL'!$V$147</f>
        <v>4.6032894562429195E-7</v>
      </c>
      <c r="W48" s="79">
        <f>EXPORTACIONES!W47/'EXPORTACIONES PERCAPITA COL'!$W$147</f>
        <v>2.2600652055766715E-6</v>
      </c>
      <c r="X48" s="79">
        <f>EXPORTACIONES!X47/'EXPORTACIONES PERCAPITA COL'!$X$147</f>
        <v>8.2214160530013318E-7</v>
      </c>
      <c r="Y48" s="143"/>
      <c r="Z48"/>
      <c r="AA48"/>
      <c r="AB48"/>
    </row>
    <row r="49" spans="2:28" x14ac:dyDescent="0.25">
      <c r="B49" s="59" t="s">
        <v>52</v>
      </c>
      <c r="C49" s="77">
        <f>EXPORTACIONES!C48/'EXPORTACIONES PERCAPITA COL'!$C$147</f>
        <v>8.012393142385007E-8</v>
      </c>
      <c r="D49" s="77">
        <f>EXPORTACIONES!D48/'EXPORTACIONES PERCAPITA COL'!$D$147</f>
        <v>2.6281873407679849E-8</v>
      </c>
      <c r="E49" s="77">
        <f>EXPORTACIONES!E48/'EXPORTACIONES PERCAPITA COL'!$E$147</f>
        <v>0</v>
      </c>
      <c r="F49" s="77">
        <f>EXPORTACIONES!F48/'EXPORTACIONES PERCAPITA COL'!$F$147</f>
        <v>0</v>
      </c>
      <c r="G49" s="77">
        <f>EXPORTACIONES!G48/'EXPORTACIONES PERCAPITA COL'!$G$147</f>
        <v>0</v>
      </c>
      <c r="H49" s="77">
        <f>EXPORTACIONES!H48/'EXPORTACIONES PERCAPITA COL'!$H$147</f>
        <v>0</v>
      </c>
      <c r="I49" s="77">
        <f>EXPORTACIONES!I48/'EXPORTACIONES PERCAPITA COL'!$I$147</f>
        <v>0</v>
      </c>
      <c r="J49" s="77">
        <f>EXPORTACIONES!J48/'EXPORTACIONES PERCAPITA COL'!$J$147</f>
        <v>0</v>
      </c>
      <c r="K49" s="77">
        <f>EXPORTACIONES!K48/'EXPORTACIONES PERCAPITA COL'!$K$147</f>
        <v>0</v>
      </c>
      <c r="L49" s="77">
        <f>EXPORTACIONES!L48/'EXPORTACIONES PERCAPITA COL'!$L$147</f>
        <v>0</v>
      </c>
      <c r="M49" s="77">
        <f>EXPORTACIONES!M48/'EXPORTACIONES PERCAPITA COL'!$M$147</f>
        <v>6.9307059242796345E-8</v>
      </c>
      <c r="N49" s="77">
        <f>EXPORTACIONES!N48/'EXPORTACIONES PERCAPITA COL'!$N$147</f>
        <v>9.1249780259122912E-8</v>
      </c>
      <c r="O49" s="77">
        <f>EXPORTACIONES!O48/'EXPORTACIONES PERCAPITA COL'!$O$147</f>
        <v>0</v>
      </c>
      <c r="P49" s="77">
        <f>EXPORTACIONES!P48/'EXPORTACIONES PERCAPITA COL'!$P$147</f>
        <v>2.0043854171250769E-7</v>
      </c>
      <c r="Q49" s="77">
        <f>EXPORTACIONES!Q48/'EXPORTACIONES PERCAPITA COL'!$Q$147</f>
        <v>0</v>
      </c>
      <c r="R49" s="77">
        <f>EXPORTACIONES!R48/'EXPORTACIONES PERCAPITA COL'!$R$147</f>
        <v>6.5333717989227651E-8</v>
      </c>
      <c r="S49" s="77">
        <f>EXPORTACIONES!S48/'EXPORTACIONES PERCAPITA COL'!$S$147</f>
        <v>1.2929182600268075E-7</v>
      </c>
      <c r="T49" s="77">
        <f>EXPORTACIONES!T48/'EXPORTACIONES PERCAPITA COL'!$T$147</f>
        <v>5.1192932917996539E-7</v>
      </c>
      <c r="U49" s="77">
        <f>EXPORTACIONES!U48/'EXPORTACIONES PERCAPITA COL'!$U$147</f>
        <v>0</v>
      </c>
      <c r="V49" s="77">
        <f>EXPORTACIONES!V48/'EXPORTACIONES PERCAPITA COL'!$V$147</f>
        <v>2.092404298292236E-8</v>
      </c>
      <c r="W49" s="77">
        <f>EXPORTACIONES!W48/'EXPORTACIONES PERCAPITA COL'!$W$147</f>
        <v>6.2203629511284542E-8</v>
      </c>
      <c r="X49" s="77">
        <f>EXPORTACIONES!X48/'EXPORTACIONES PERCAPITA COL'!$X$147</f>
        <v>0</v>
      </c>
      <c r="Y49" s="143"/>
      <c r="Z49"/>
      <c r="AA49"/>
      <c r="AB49"/>
    </row>
    <row r="50" spans="2:28" x14ac:dyDescent="0.25">
      <c r="B50" s="60" t="s">
        <v>62</v>
      </c>
      <c r="C50" s="78">
        <f>EXPORTACIONES!C49/'EXPORTACIONES PERCAPITA COL'!$C$147</f>
        <v>0</v>
      </c>
      <c r="D50" s="79">
        <f>EXPORTACIONES!D49/'EXPORTACIONES PERCAPITA COL'!$D$147</f>
        <v>1.5769124044607908E-7</v>
      </c>
      <c r="E50" s="79">
        <f>EXPORTACIONES!E49/'EXPORTACIONES PERCAPITA COL'!$E$147</f>
        <v>0</v>
      </c>
      <c r="F50" s="79">
        <f>EXPORTACIONES!F49/'EXPORTACIONES PERCAPITA COL'!$F$147</f>
        <v>9.1757004411116035E-7</v>
      </c>
      <c r="G50" s="79">
        <f>EXPORTACIONES!G49/'EXPORTACIONES PERCAPITA COL'!$G$147</f>
        <v>5.2738272835125921E-7</v>
      </c>
      <c r="H50" s="79">
        <f>EXPORTACIONES!H49/'EXPORTACIONES PERCAPITA COL'!$H$147</f>
        <v>3.9600080764364717E-7</v>
      </c>
      <c r="I50" s="78">
        <f>EXPORTACIONES!I49/'EXPORTACIONES PERCAPITA COL'!$I$147</f>
        <v>4.3914318383053328E-7</v>
      </c>
      <c r="J50" s="78">
        <f>EXPORTACIONES!J49/'EXPORTACIONES PERCAPITA COL'!$J$147</f>
        <v>5.532504655542532E-7</v>
      </c>
      <c r="K50" s="78">
        <f>EXPORTACIONES!K49/'EXPORTACIONES PERCAPITA COL'!$K$147</f>
        <v>3.5656543363587779E-5</v>
      </c>
      <c r="L50" s="78">
        <f>EXPORTACIONES!L49/'EXPORTACIONES PERCAPITA COL'!$L$147</f>
        <v>3.9415634660882646E-5</v>
      </c>
      <c r="M50" s="78">
        <f>EXPORTACIONES!M49/'EXPORTACIONES PERCAPITA COL'!$M$147</f>
        <v>2.7930744874846928E-5</v>
      </c>
      <c r="N50" s="78">
        <f>EXPORTACIONES!N49/'EXPORTACIONES PERCAPITA COL'!$N$147</f>
        <v>5.2787997879902605E-5</v>
      </c>
      <c r="O50" s="78">
        <f>EXPORTACIONES!O49/'EXPORTACIONES PERCAPITA COL'!$O$147</f>
        <v>3.9594748091316799E-5</v>
      </c>
      <c r="P50" s="79">
        <f>EXPORTACIONES!P49/'EXPORTACIONES PERCAPITA COL'!$P$147</f>
        <v>4.316109931542666E-5</v>
      </c>
      <c r="Q50" s="79">
        <f>EXPORTACIONES!Q49/'EXPORTACIONES PERCAPITA COL'!$Q$147</f>
        <v>8.1777021277944968E-5</v>
      </c>
      <c r="R50" s="79">
        <f>EXPORTACIONES!R49/'EXPORTACIONES PERCAPITA COL'!$R$147</f>
        <v>6.2851036705636996E-5</v>
      </c>
      <c r="S50" s="79">
        <f>EXPORTACIONES!S49/'EXPORTACIONES PERCAPITA COL'!$S$147</f>
        <v>6.0249990917249221E-5</v>
      </c>
      <c r="T50" s="79">
        <f>EXPORTACIONES!T49/'EXPORTACIONES PERCAPITA COL'!$T$147</f>
        <v>4.6692220898956007E-5</v>
      </c>
      <c r="U50" s="79">
        <f>EXPORTACIONES!U49/'EXPORTACIONES PERCAPITA COL'!$U$147</f>
        <v>4.1019808195009941E-5</v>
      </c>
      <c r="V50" s="79">
        <f>EXPORTACIONES!V49/'EXPORTACIONES PERCAPITA COL'!$V$147</f>
        <v>4.7058172668592392E-5</v>
      </c>
      <c r="W50" s="79">
        <f>EXPORTACIONES!W49/'EXPORTACIONES PERCAPITA COL'!$W$147</f>
        <v>3.1868992852948111E-5</v>
      </c>
      <c r="X50" s="79">
        <f>EXPORTACIONES!X49/'EXPORTACIONES PERCAPITA COL'!$X$147</f>
        <v>4.0654902382091583E-5</v>
      </c>
      <c r="Y50" s="143"/>
      <c r="Z50"/>
      <c r="AA50"/>
      <c r="AB50"/>
    </row>
    <row r="51" spans="2:28" x14ac:dyDescent="0.25">
      <c r="B51" s="59" t="s">
        <v>63</v>
      </c>
      <c r="C51" s="77">
        <f>EXPORTACIONES!C50/'EXPORTACIONES PERCAPITA COL'!$C$147</f>
        <v>6.6769942853208388E-7</v>
      </c>
      <c r="D51" s="77">
        <f>EXPORTACIONES!D50/'EXPORTACIONES PERCAPITA COL'!$D$147</f>
        <v>0</v>
      </c>
      <c r="E51" s="77">
        <f>EXPORTACIONES!E50/'EXPORTACIONES PERCAPITA COL'!$E$147</f>
        <v>0</v>
      </c>
      <c r="F51" s="77">
        <f>EXPORTACIONES!F50/'EXPORTACIONES PERCAPITA COL'!$F$147</f>
        <v>0</v>
      </c>
      <c r="G51" s="77">
        <f>EXPORTACIONES!G50/'EXPORTACIONES PERCAPITA COL'!$G$147</f>
        <v>0</v>
      </c>
      <c r="H51" s="77">
        <f>EXPORTACIONES!H50/'EXPORTACIONES PERCAPITA COL'!$H$147</f>
        <v>1.7325035334409565E-7</v>
      </c>
      <c r="I51" s="77">
        <f>EXPORTACIONES!I50/'EXPORTACIONES PERCAPITA COL'!$I$147</f>
        <v>2.9276212255368887E-7</v>
      </c>
      <c r="J51" s="77">
        <f>EXPORTACIONES!J50/'EXPORTACIONES PERCAPITA COL'!$J$147</f>
        <v>2.4054368067576225E-8</v>
      </c>
      <c r="K51" s="77">
        <f>EXPORTACIONES!K50/'EXPORTACIONES PERCAPITA COL'!$K$147</f>
        <v>5.2666351475159593E-6</v>
      </c>
      <c r="L51" s="77">
        <f>EXPORTACIONES!L50/'EXPORTACIONES PERCAPITA COL'!$L$147</f>
        <v>9.3623835299008663E-6</v>
      </c>
      <c r="M51" s="77">
        <f>EXPORTACIONES!M50/'EXPORTACIONES PERCAPITA COL'!$M$147</f>
        <v>5.2211317962906581E-6</v>
      </c>
      <c r="N51" s="77">
        <f>EXPORTACIONES!N50/'EXPORTACIONES PERCAPITA COL'!$N$147</f>
        <v>8.2124802233210626E-7</v>
      </c>
      <c r="O51" s="77">
        <f>EXPORTACIONES!O50/'EXPORTACIONES PERCAPITA COL'!$O$147</f>
        <v>7.887400018190598E-7</v>
      </c>
      <c r="P51" s="77">
        <f>EXPORTACIONES!P50/'EXPORTACIONES PERCAPITA COL'!$P$147</f>
        <v>0</v>
      </c>
      <c r="Q51" s="77">
        <f>EXPORTACIONES!Q50/'EXPORTACIONES PERCAPITA COL'!$Q$147</f>
        <v>3.8532522142273476E-6</v>
      </c>
      <c r="R51" s="77">
        <f>EXPORTACIONES!R50/'EXPORTACIONES PERCAPITA COL'!$R$147</f>
        <v>5.4444764991023037E-7</v>
      </c>
      <c r="S51" s="77">
        <f>EXPORTACIONES!S50/'EXPORTACIONES PERCAPITA COL'!$S$147</f>
        <v>1.4868559990308285E-6</v>
      </c>
      <c r="T51" s="77">
        <f>EXPORTACIONES!T50/'EXPORTACIONES PERCAPITA COL'!$T$147</f>
        <v>8.5321554863327562E-7</v>
      </c>
      <c r="U51" s="77">
        <f>EXPORTACIONES!U50/'EXPORTACIONES PERCAPITA COL'!$U$147</f>
        <v>1.7320413347017587E-6</v>
      </c>
      <c r="V51" s="77">
        <f>EXPORTACIONES!V50/'EXPORTACIONES PERCAPITA COL'!$V$147</f>
        <v>8.9973384826566151E-7</v>
      </c>
      <c r="W51" s="77">
        <f>EXPORTACIONES!W50/'EXPORTACIONES PERCAPITA COL'!$W$147</f>
        <v>6.2203629511284542E-8</v>
      </c>
      <c r="X51" s="77">
        <f>EXPORTACIONES!X50/'EXPORTACIONES PERCAPITA COL'!$X$147</f>
        <v>1.2332124079501998E-7</v>
      </c>
      <c r="Y51" s="143"/>
      <c r="Z51"/>
      <c r="AA51"/>
      <c r="AB51"/>
    </row>
    <row r="52" spans="2:28" x14ac:dyDescent="0.25">
      <c r="B52" s="60" t="s">
        <v>106</v>
      </c>
      <c r="C52" s="78">
        <f>EXPORTACIONES!C51/'EXPORTACIONES PERCAPITA COL'!$C$147</f>
        <v>1.3113616776370128E-5</v>
      </c>
      <c r="D52" s="79">
        <f>EXPORTACIONES!D51/'EXPORTACIONES PERCAPITA COL'!$D$147</f>
        <v>0</v>
      </c>
      <c r="E52" s="79">
        <f>EXPORTACIONES!E51/'EXPORTACIONES PERCAPITA COL'!$E$147</f>
        <v>0</v>
      </c>
      <c r="F52" s="79">
        <f>EXPORTACIONES!F51/'EXPORTACIONES PERCAPITA COL'!$F$147</f>
        <v>6.8817753308337023E-7</v>
      </c>
      <c r="G52" s="79">
        <f>EXPORTACIONES!G51/'EXPORTACIONES PERCAPITA COL'!$G$147</f>
        <v>0</v>
      </c>
      <c r="H52" s="79">
        <f>EXPORTACIONES!H51/'EXPORTACIONES PERCAPITA COL'!$H$147</f>
        <v>0</v>
      </c>
      <c r="I52" s="78">
        <f>EXPORTACIONES!I51/'EXPORTACIONES PERCAPITA COL'!$I$147</f>
        <v>2.4396843546140738E-8</v>
      </c>
      <c r="J52" s="78">
        <f>EXPORTACIONES!J51/'EXPORTACIONES PERCAPITA COL'!$J$147</f>
        <v>0</v>
      </c>
      <c r="K52" s="78">
        <f>EXPORTACIONES!K51/'EXPORTACIONES PERCAPITA COL'!$K$147</f>
        <v>0</v>
      </c>
      <c r="L52" s="78">
        <f>EXPORTACIONES!L51/'EXPORTACIONES PERCAPITA COL'!$L$147</f>
        <v>0</v>
      </c>
      <c r="M52" s="78">
        <f>EXPORTACIONES!M51/'EXPORTACIONES PERCAPITA COL'!$M$147</f>
        <v>6.2376353318516715E-7</v>
      </c>
      <c r="N52" s="78">
        <f>EXPORTACIONES!N51/'EXPORTACIONES PERCAPITA COL'!$N$147</f>
        <v>4.7906134636039533E-7</v>
      </c>
      <c r="O52" s="78">
        <f>EXPORTACIONES!O51/'EXPORTACIONES PERCAPITA COL'!$O$147</f>
        <v>7.2113371594885465E-7</v>
      </c>
      <c r="P52" s="79">
        <f>EXPORTACIONES!P51/'EXPORTACIONES PERCAPITA COL'!$P$147</f>
        <v>9.3537986132503595E-7</v>
      </c>
      <c r="Q52" s="79">
        <f>EXPORTACIONES!Q51/'EXPORTACIONES PERCAPITA COL'!$Q$147</f>
        <v>1.0348734518210591E-6</v>
      </c>
      <c r="R52" s="79">
        <f>EXPORTACIONES!R51/'EXPORTACIONES PERCAPITA COL'!$R$147</f>
        <v>1.0888952998204607E-7</v>
      </c>
      <c r="S52" s="79">
        <f>EXPORTACIONES!S51/'EXPORTACIONES PERCAPITA COL'!$S$147</f>
        <v>3.4477820267381528E-7</v>
      </c>
      <c r="T52" s="79">
        <f>EXPORTACIONES!T51/'EXPORTACIONES PERCAPITA COL'!$T$147</f>
        <v>1.5784487649715598E-6</v>
      </c>
      <c r="U52" s="79">
        <f>EXPORTACIONES!U51/'EXPORTACIONES PERCAPITA COL'!$U$147</f>
        <v>0</v>
      </c>
      <c r="V52" s="79">
        <f>EXPORTACIONES!V51/'EXPORTACIONES PERCAPITA COL'!$V$147</f>
        <v>0</v>
      </c>
      <c r="W52" s="79">
        <f>EXPORTACIONES!W51/'EXPORTACIONES PERCAPITA COL'!$W$147</f>
        <v>0</v>
      </c>
      <c r="X52" s="79">
        <f>EXPORTACIONES!X51/'EXPORTACIONES PERCAPITA COL'!$X$147</f>
        <v>2.7747279178879495E-6</v>
      </c>
      <c r="Y52" s="143"/>
      <c r="Z52"/>
      <c r="AA52"/>
      <c r="AB52"/>
    </row>
    <row r="53" spans="2:28" x14ac:dyDescent="0.25">
      <c r="B53" s="61" t="s">
        <v>82</v>
      </c>
      <c r="C53" s="80">
        <f>EXPORTACIONES!C52/'EXPORTACIONES PERCAPITA COL'!$C$147</f>
        <v>0</v>
      </c>
      <c r="D53" s="77">
        <f>EXPORTACIONES!D52/'EXPORTACIONES PERCAPITA COL'!$D$147</f>
        <v>0</v>
      </c>
      <c r="E53" s="77">
        <f>EXPORTACIONES!E52/'EXPORTACIONES PERCAPITA COL'!$E$147</f>
        <v>1.9924746045526595E-6</v>
      </c>
      <c r="F53" s="77">
        <f>EXPORTACIONES!F52/'EXPORTACIONES PERCAPITA COL'!$F$147</f>
        <v>0</v>
      </c>
      <c r="G53" s="77">
        <f>EXPORTACIONES!G52/'EXPORTACIONES PERCAPITA COL'!$G$147</f>
        <v>0</v>
      </c>
      <c r="H53" s="77">
        <f>EXPORTACIONES!H52/'EXPORTACIONES PERCAPITA COL'!$H$147</f>
        <v>2.4750050477727948E-8</v>
      </c>
      <c r="I53" s="77">
        <f>EXPORTACIONES!I52/'EXPORTACIONES PERCAPITA COL'!$I$147</f>
        <v>9.7587374184562953E-8</v>
      </c>
      <c r="J53" s="80">
        <f>EXPORTACIONES!J52/'EXPORTACIONES PERCAPITA COL'!$J$147</f>
        <v>0</v>
      </c>
      <c r="K53" s="80">
        <f>EXPORTACIONES!K52/'EXPORTACIONES PERCAPITA COL'!$K$147</f>
        <v>0</v>
      </c>
      <c r="L53" s="77">
        <f>EXPORTACIONES!L52/'EXPORTACIONES PERCAPITA COL'!$L$147</f>
        <v>0</v>
      </c>
      <c r="M53" s="77">
        <f>EXPORTACIONES!M52/'EXPORTACIONES PERCAPITA COL'!$M$147</f>
        <v>5.0825176778050658E-7</v>
      </c>
      <c r="N53" s="77">
        <f>EXPORTACIONES!N52/'EXPORTACIONES PERCAPITA COL'!$N$147</f>
        <v>1.0949973631094749E-6</v>
      </c>
      <c r="O53" s="77">
        <f>EXPORTACIONES!O52/'EXPORTACIONES PERCAPITA COL'!$O$147</f>
        <v>1.3746611460275042E-6</v>
      </c>
      <c r="P53" s="77">
        <f>EXPORTACIONES!P52/'EXPORTACIONES PERCAPITA COL'!$P$147</f>
        <v>5.2559439826835357E-6</v>
      </c>
      <c r="Q53" s="77">
        <f>EXPORTACIONES!Q52/'EXPORTACIONES PERCAPITA COL'!$Q$147</f>
        <v>2.5981929215932975E-6</v>
      </c>
      <c r="R53" s="77">
        <f>EXPORTACIONES!R52/'EXPORTACIONES PERCAPITA COL'!$R$147</f>
        <v>6.5333717989227651E-7</v>
      </c>
      <c r="S53" s="77">
        <f>EXPORTACIONES!S52/'EXPORTACIONES PERCAPITA COL'!$S$147</f>
        <v>0</v>
      </c>
      <c r="T53" s="77">
        <f>EXPORTACIONES!T52/'EXPORTACIONES PERCAPITA COL'!$T$147</f>
        <v>3.3488710283856068E-6</v>
      </c>
      <c r="U53" s="77">
        <f>EXPORTACIONES!U52/'EXPORTACIONES PERCAPITA COL'!$U$147</f>
        <v>1.0350003097608069E-6</v>
      </c>
      <c r="V53" s="77">
        <f>EXPORTACIONES!V52/'EXPORTACIONES PERCAPITA COL'!$V$147</f>
        <v>6.2772128948767086E-8</v>
      </c>
      <c r="W53" s="77">
        <f>EXPORTACIONES!W52/'EXPORTACIONES PERCAPITA COL'!$W$147</f>
        <v>1.0491678844236659E-5</v>
      </c>
      <c r="X53" s="77">
        <f>EXPORTACIONES!X52/'EXPORTACIONES PERCAPITA COL'!$X$147</f>
        <v>2.3842106553703861E-6</v>
      </c>
      <c r="Y53" s="143"/>
      <c r="Z53"/>
      <c r="AA53"/>
      <c r="AB53"/>
    </row>
    <row r="54" spans="2:28" x14ac:dyDescent="0.25">
      <c r="B54" s="60" t="s">
        <v>22</v>
      </c>
      <c r="C54" s="78">
        <f>EXPORTACIONES!C53/'EXPORTACIONES PERCAPITA COL'!$C$147</f>
        <v>2.857753554117319E-6</v>
      </c>
      <c r="D54" s="79">
        <f>EXPORTACIONES!D53/'EXPORTACIONES PERCAPITA COL'!$D$147</f>
        <v>0</v>
      </c>
      <c r="E54" s="79">
        <f>EXPORTACIONES!E53/'EXPORTACIONES PERCAPITA COL'!$E$147</f>
        <v>4.3989699061552222E-7</v>
      </c>
      <c r="F54" s="79">
        <f>EXPORTACIONES!F53/'EXPORTACIONES PERCAPITA COL'!$F$147</f>
        <v>8.1561781698769813E-7</v>
      </c>
      <c r="G54" s="79">
        <f>EXPORTACIONES!G53/'EXPORTACIONES PERCAPITA COL'!$G$147</f>
        <v>1.7328289645827089E-6</v>
      </c>
      <c r="H54" s="79">
        <f>EXPORTACIONES!H53/'EXPORTACIONES PERCAPITA COL'!$H$147</f>
        <v>2.2275045429955155E-7</v>
      </c>
      <c r="I54" s="78">
        <f>EXPORTACIONES!I53/'EXPORTACIONES PERCAPITA COL'!$I$147</f>
        <v>1.219842177307037E-7</v>
      </c>
      <c r="J54" s="78">
        <f>EXPORTACIONES!J53/'EXPORTACIONES PERCAPITA COL'!$J$147</f>
        <v>6.0135920168940561E-7</v>
      </c>
      <c r="K54" s="78">
        <f>EXPORTACIONES!K53/'EXPORTACIONES PERCAPITA COL'!$K$147</f>
        <v>0</v>
      </c>
      <c r="L54" s="78">
        <f>EXPORTACIONES!L53/'EXPORTACIONES PERCAPITA COL'!$L$147</f>
        <v>0</v>
      </c>
      <c r="M54" s="78">
        <f>EXPORTACIONES!M53/'EXPORTACIONES PERCAPITA COL'!$M$147</f>
        <v>0</v>
      </c>
      <c r="N54" s="78">
        <f>EXPORTACIONES!N53/'EXPORTACIONES PERCAPITA COL'!$N$147</f>
        <v>8.4406046739688698E-7</v>
      </c>
      <c r="O54" s="78">
        <f>EXPORTACIONES!O53/'EXPORTACIONES PERCAPITA COL'!$O$147</f>
        <v>6.3099200145524788E-7</v>
      </c>
      <c r="P54" s="79">
        <f>EXPORTACIONES!P53/'EXPORTACIONES PERCAPITA COL'!$P$147</f>
        <v>0</v>
      </c>
      <c r="Q54" s="79">
        <f>EXPORTACIONES!Q53/'EXPORTACIONES PERCAPITA COL'!$Q$147</f>
        <v>0</v>
      </c>
      <c r="R54" s="79">
        <f>EXPORTACIONES!R53/'EXPORTACIONES PERCAPITA COL'!$R$147</f>
        <v>0</v>
      </c>
      <c r="S54" s="79">
        <f>EXPORTACIONES!S53/'EXPORTACIONES PERCAPITA COL'!$S$147</f>
        <v>0</v>
      </c>
      <c r="T54" s="79">
        <f>EXPORTACIONES!T53/'EXPORTACIONES PERCAPITA COL'!$T$147</f>
        <v>0</v>
      </c>
      <c r="U54" s="79">
        <f>EXPORTACIONES!U53/'EXPORTACIONES PERCAPITA COL'!$U$147</f>
        <v>2.154490440726578E-6</v>
      </c>
      <c r="V54" s="79">
        <f>EXPORTACIONES!V53/'EXPORTACIONES PERCAPITA COL'!$V$147</f>
        <v>0</v>
      </c>
      <c r="W54" s="79">
        <f>EXPORTACIONES!W53/'EXPORTACIONES PERCAPITA COL'!$W$147</f>
        <v>0</v>
      </c>
      <c r="X54" s="79">
        <f>EXPORTACIONES!X53/'EXPORTACIONES PERCAPITA COL'!$X$147</f>
        <v>0</v>
      </c>
      <c r="Y54" s="143"/>
      <c r="Z54"/>
      <c r="AA54"/>
      <c r="AB54"/>
    </row>
    <row r="55" spans="2:28" x14ac:dyDescent="0.25">
      <c r="B55" s="61" t="s">
        <v>71</v>
      </c>
      <c r="C55" s="77">
        <f>EXPORTACIONES!C54/'EXPORTACIONES PERCAPITA COL'!$C$147</f>
        <v>1.6024786284770014E-7</v>
      </c>
      <c r="D55" s="77">
        <f>EXPORTACIONES!D54/'EXPORTACIONES PERCAPITA COL'!$D$147</f>
        <v>0</v>
      </c>
      <c r="E55" s="77">
        <f>EXPORTACIONES!E54/'EXPORTACIONES PERCAPITA COL'!$E$147</f>
        <v>6.1585578686173115E-6</v>
      </c>
      <c r="F55" s="77">
        <f>EXPORTACIONES!F54/'EXPORTACIONES PERCAPITA COL'!$F$147</f>
        <v>1.6159427999068768E-5</v>
      </c>
      <c r="G55" s="77">
        <f>EXPORTACIONES!G54/'EXPORTACIONES PERCAPITA COL'!$G$147</f>
        <v>1.5444779901715447E-5</v>
      </c>
      <c r="H55" s="77">
        <f>EXPORTACIONES!H54/'EXPORTACIONES PERCAPITA COL'!$H$147</f>
        <v>2.7472556030278025E-6</v>
      </c>
      <c r="I55" s="77">
        <f>EXPORTACIONES!I54/'EXPORTACIONES PERCAPITA COL'!$I$147</f>
        <v>5.1721308317818365E-6</v>
      </c>
      <c r="J55" s="77">
        <f>EXPORTACIONES!J54/'EXPORTACIONES PERCAPITA COL'!$J$147</f>
        <v>2.0205669176764027E-6</v>
      </c>
      <c r="K55" s="77">
        <f>EXPORTACIONES!K54/'EXPORTACIONES PERCAPITA COL'!$K$147</f>
        <v>4.4600333681666685E-6</v>
      </c>
      <c r="L55" s="77">
        <f>EXPORTACIONES!L54/'EXPORTACIONES PERCAPITA COL'!$L$147</f>
        <v>3.0427746472177814E-7</v>
      </c>
      <c r="M55" s="77">
        <f>EXPORTACIONES!M54/'EXPORTACIONES PERCAPITA COL'!$M$147</f>
        <v>0</v>
      </c>
      <c r="N55" s="77">
        <f>EXPORTACIONES!N54/'EXPORTACIONES PERCAPITA COL'!$N$147</f>
        <v>0</v>
      </c>
      <c r="O55" s="77">
        <f>EXPORTACIONES!O54/'EXPORTACIONES PERCAPITA COL'!$O$147</f>
        <v>0</v>
      </c>
      <c r="P55" s="77">
        <f>EXPORTACIONES!P54/'EXPORTACIONES PERCAPITA COL'!$P$147</f>
        <v>3.1179328710834533E-7</v>
      </c>
      <c r="Q55" s="77">
        <f>EXPORTACIONES!Q54/'EXPORTACIONES PERCAPITA COL'!$Q$147</f>
        <v>4.1835309754468347E-7</v>
      </c>
      <c r="R55" s="77">
        <f>EXPORTACIONES!R54/'EXPORTACIONES PERCAPITA COL'!$R$147</f>
        <v>1.6159206249335636E-5</v>
      </c>
      <c r="S55" s="77">
        <f>EXPORTACIONES!S54/'EXPORTACIONES PERCAPITA COL'!$S$147</f>
        <v>3.2495345602007095E-5</v>
      </c>
      <c r="T55" s="77">
        <f>EXPORTACIONES!T54/'EXPORTACIONES PERCAPITA COL'!$T$147</f>
        <v>1.1241114853243406E-5</v>
      </c>
      <c r="U55" s="77">
        <f>EXPORTACIONES!U54/'EXPORTACIONES PERCAPITA COL'!$U$147</f>
        <v>7.2027572577231672E-6</v>
      </c>
      <c r="V55" s="77">
        <f>EXPORTACIONES!V54/'EXPORTACIONES PERCAPITA COL'!$V$147</f>
        <v>4.2266566825503172E-6</v>
      </c>
      <c r="W55" s="77">
        <f>EXPORTACIONES!W54/'EXPORTACIONES PERCAPITA COL'!$W$147</f>
        <v>4.8933521882210504E-6</v>
      </c>
      <c r="X55" s="77">
        <f>EXPORTACIONES!X54/'EXPORTACIONES PERCAPITA COL'!$X$147</f>
        <v>5.0561708725958193E-6</v>
      </c>
      <c r="Y55" s="143"/>
      <c r="Z55"/>
      <c r="AA55"/>
      <c r="AB55"/>
    </row>
    <row r="56" spans="2:28" x14ac:dyDescent="0.25">
      <c r="B56" s="60" t="s">
        <v>132</v>
      </c>
      <c r="C56" s="78">
        <f>EXPORTACIONES!C55/'EXPORTACIONES PERCAPITA COL'!$C$147</f>
        <v>0</v>
      </c>
      <c r="D56" s="79">
        <f>EXPORTACIONES!D55/'EXPORTACIONES PERCAPITA COL'!$D$147</f>
        <v>0</v>
      </c>
      <c r="E56" s="79">
        <f>EXPORTACIONES!E55/'EXPORTACIONES PERCAPITA COL'!$E$147</f>
        <v>0</v>
      </c>
      <c r="F56" s="79">
        <f>EXPORTACIONES!F55/'EXPORTACIONES PERCAPITA COL'!$F$147</f>
        <v>0</v>
      </c>
      <c r="G56" s="79">
        <f>EXPORTACIONES!G55/'EXPORTACIONES PERCAPITA COL'!$G$147</f>
        <v>0</v>
      </c>
      <c r="H56" s="79">
        <f>EXPORTACIONES!H55/'EXPORTACIONES PERCAPITA COL'!$H$147</f>
        <v>0</v>
      </c>
      <c r="I56" s="78">
        <f>EXPORTACIONES!I55/'EXPORTACIONES PERCAPITA COL'!$I$147</f>
        <v>0</v>
      </c>
      <c r="J56" s="78">
        <f>EXPORTACIONES!J55/'EXPORTACIONES PERCAPITA COL'!$J$147</f>
        <v>0</v>
      </c>
      <c r="K56" s="78">
        <f>EXPORTACIONES!K55/'EXPORTACIONES PERCAPITA COL'!$K$147</f>
        <v>0</v>
      </c>
      <c r="L56" s="78">
        <f>EXPORTACIONES!L55/'EXPORTACIONES PERCAPITA COL'!$L$147</f>
        <v>0</v>
      </c>
      <c r="M56" s="78">
        <f>EXPORTACIONES!M55/'EXPORTACIONES PERCAPITA COL'!$M$147</f>
        <v>0</v>
      </c>
      <c r="N56" s="78">
        <f>EXPORTACIONES!N55/'EXPORTACIONES PERCAPITA COL'!$N$147</f>
        <v>0</v>
      </c>
      <c r="O56" s="78">
        <f>EXPORTACIONES!O55/'EXPORTACIONES PERCAPITA COL'!$O$147</f>
        <v>0</v>
      </c>
      <c r="P56" s="79">
        <f>EXPORTACIONES!P55/'EXPORTACIONES PERCAPITA COL'!$P$147</f>
        <v>0</v>
      </c>
      <c r="Q56" s="79">
        <f>EXPORTACIONES!Q55/'EXPORTACIONES PERCAPITA COL'!$Q$147</f>
        <v>0</v>
      </c>
      <c r="R56" s="79">
        <f>EXPORTACIONES!R55/'EXPORTACIONES PERCAPITA COL'!$R$147</f>
        <v>0</v>
      </c>
      <c r="S56" s="79">
        <f>EXPORTACIONES!S55/'EXPORTACIONES PERCAPITA COL'!$S$147</f>
        <v>0</v>
      </c>
      <c r="T56" s="79">
        <f>EXPORTACIONES!T55/'EXPORTACIONES PERCAPITA COL'!$T$147</f>
        <v>0</v>
      </c>
      <c r="U56" s="79">
        <f>EXPORTACIONES!U55/'EXPORTACIONES PERCAPITA COL'!$U$147</f>
        <v>0</v>
      </c>
      <c r="V56" s="79">
        <f>EXPORTACIONES!V55/'EXPORTACIONES PERCAPITA COL'!$V$147</f>
        <v>0</v>
      </c>
      <c r="W56" s="79">
        <f>EXPORTACIONES!W55/'EXPORTACIONES PERCAPITA COL'!$W$147</f>
        <v>0</v>
      </c>
      <c r="X56" s="79">
        <f>EXPORTACIONES!X55/'EXPORTACIONES PERCAPITA COL'!$X$147</f>
        <v>0</v>
      </c>
      <c r="Y56" s="143"/>
      <c r="Z56"/>
      <c r="AA56"/>
      <c r="AB56"/>
    </row>
    <row r="57" spans="2:28" x14ac:dyDescent="0.25">
      <c r="B57" s="61" t="s">
        <v>40</v>
      </c>
      <c r="C57" s="80">
        <f>EXPORTACIONES!C56/'EXPORTACIONES PERCAPITA COL'!$C$147</f>
        <v>2.4037179427155021E-7</v>
      </c>
      <c r="D57" s="77">
        <f>EXPORTACIONES!D56/'EXPORTACIONES PERCAPITA COL'!$D$147</f>
        <v>0</v>
      </c>
      <c r="E57" s="77">
        <f>EXPORTACIONES!E56/'EXPORTACIONES PERCAPITA COL'!$E$147</f>
        <v>0</v>
      </c>
      <c r="F57" s="77">
        <f>EXPORTACIONES!F56/'EXPORTACIONES PERCAPITA COL'!$F$147</f>
        <v>1.6388820510096559E-5</v>
      </c>
      <c r="G57" s="77">
        <f>EXPORTACIONES!G56/'EXPORTACIONES PERCAPITA COL'!$G$147</f>
        <v>3.5158848556750614E-6</v>
      </c>
      <c r="H57" s="77">
        <f>EXPORTACIONES!H56/'EXPORTACIONES PERCAPITA COL'!$H$147</f>
        <v>4.4550090859910309E-7</v>
      </c>
      <c r="I57" s="77">
        <f>EXPORTACIONES!I56/'EXPORTACIONES PERCAPITA COL'!$I$147</f>
        <v>6.8311161929194068E-7</v>
      </c>
      <c r="J57" s="77">
        <f>EXPORTACIONES!J56/'EXPORTACIONES PERCAPITA COL'!$J$147</f>
        <v>0</v>
      </c>
      <c r="K57" s="77">
        <f>EXPORTACIONES!K56/'EXPORTACIONES PERCAPITA COL'!$K$147</f>
        <v>0</v>
      </c>
      <c r="L57" s="77">
        <f>EXPORTACIONES!L56/'EXPORTACIONES PERCAPITA COL'!$L$147</f>
        <v>0</v>
      </c>
      <c r="M57" s="77">
        <f>EXPORTACIONES!M56/'EXPORTACIONES PERCAPITA COL'!$M$147</f>
        <v>0</v>
      </c>
      <c r="N57" s="77">
        <f>EXPORTACIONES!N56/'EXPORTACIONES PERCAPITA COL'!$N$147</f>
        <v>0</v>
      </c>
      <c r="O57" s="77">
        <f>EXPORTACIONES!O56/'EXPORTACIONES PERCAPITA COL'!$O$147</f>
        <v>0</v>
      </c>
      <c r="P57" s="77">
        <f>EXPORTACIONES!P56/'EXPORTACIONES PERCAPITA COL'!$P$147</f>
        <v>0</v>
      </c>
      <c r="Q57" s="77">
        <f>EXPORTACIONES!Q56/'EXPORTACIONES PERCAPITA COL'!$Q$147</f>
        <v>0</v>
      </c>
      <c r="R57" s="77">
        <f>EXPORTACIONES!R56/'EXPORTACIONES PERCAPITA COL'!$R$147</f>
        <v>0</v>
      </c>
      <c r="S57" s="77">
        <f>EXPORTACIONES!S56/'EXPORTACIONES PERCAPITA COL'!$S$147</f>
        <v>2.1548637667113455E-8</v>
      </c>
      <c r="T57" s="77">
        <f>EXPORTACIONES!T56/'EXPORTACIONES PERCAPITA COL'!$T$147</f>
        <v>6.1858127275912483E-7</v>
      </c>
      <c r="U57" s="77">
        <f>EXPORTACIONES!U56/'EXPORTACIONES PERCAPITA COL'!$U$147</f>
        <v>0</v>
      </c>
      <c r="V57" s="77">
        <f>EXPORTACIONES!V56/'EXPORTACIONES PERCAPITA COL'!$V$147</f>
        <v>0</v>
      </c>
      <c r="W57" s="77">
        <f>EXPORTACIONES!W56/'EXPORTACIONES PERCAPITA COL'!$W$147</f>
        <v>0</v>
      </c>
      <c r="X57" s="77">
        <f>EXPORTACIONES!X56/'EXPORTACIONES PERCAPITA COL'!$X$147</f>
        <v>0</v>
      </c>
      <c r="Y57" s="143"/>
      <c r="Z57"/>
      <c r="AA57"/>
      <c r="AB57"/>
    </row>
    <row r="58" spans="2:28" x14ac:dyDescent="0.25">
      <c r="B58" s="60" t="s">
        <v>47</v>
      </c>
      <c r="C58" s="78">
        <f>EXPORTACIONES!C57/'EXPORTACIONES PERCAPITA COL'!$C$147</f>
        <v>1.3888148113467346E-6</v>
      </c>
      <c r="D58" s="79">
        <f>EXPORTACIONES!D57/'EXPORTACIONES PERCAPITA COL'!$D$147</f>
        <v>9.7242931608415425E-7</v>
      </c>
      <c r="E58" s="79">
        <f>EXPORTACIONES!E57/'EXPORTACIONES PERCAPITA COL'!$E$147</f>
        <v>3.0016500536117987E-6</v>
      </c>
      <c r="F58" s="79">
        <f>EXPORTACIONES!F57/'EXPORTACIONES PERCAPITA COL'!$F$147</f>
        <v>0</v>
      </c>
      <c r="G58" s="79">
        <f>EXPORTACIONES!G57/'EXPORTACIONES PERCAPITA COL'!$G$147</f>
        <v>4.2441752900648953E-6</v>
      </c>
      <c r="H58" s="79">
        <f>EXPORTACIONES!H57/'EXPORTACIONES PERCAPITA COL'!$H$147</f>
        <v>2.1285043410846038E-6</v>
      </c>
      <c r="I58" s="78">
        <f>EXPORTACIONES!I57/'EXPORTACIONES PERCAPITA COL'!$I$147</f>
        <v>1.2930327079454591E-6</v>
      </c>
      <c r="J58" s="78">
        <f>EXPORTACIONES!J57/'EXPORTACIONES PERCAPITA COL'!$J$147</f>
        <v>0</v>
      </c>
      <c r="K58" s="78">
        <f>EXPORTACIONES!K57/'EXPORTACIONES PERCAPITA COL'!$K$147</f>
        <v>1.423414904734043E-7</v>
      </c>
      <c r="L58" s="78">
        <f>EXPORTACIONES!L57/'EXPORTACIONES PERCAPITA COL'!$L$147</f>
        <v>9.8305027063959096E-7</v>
      </c>
      <c r="M58" s="78">
        <f>EXPORTACIONES!M57/'EXPORTACIONES PERCAPITA COL'!$M$147</f>
        <v>2.1254164834457547E-6</v>
      </c>
      <c r="N58" s="78">
        <f>EXPORTACIONES!N57/'EXPORTACIONES PERCAPITA COL'!$N$147</f>
        <v>0</v>
      </c>
      <c r="O58" s="78">
        <f>EXPORTACIONES!O57/'EXPORTACIONES PERCAPITA COL'!$O$147</f>
        <v>0</v>
      </c>
      <c r="P58" s="79">
        <f>EXPORTACIONES!P57/'EXPORTACIONES PERCAPITA COL'!$P$147</f>
        <v>3.4074552091126308E-6</v>
      </c>
      <c r="Q58" s="79">
        <f>EXPORTACIONES!Q57/'EXPORTACIONES PERCAPITA COL'!$Q$147</f>
        <v>0</v>
      </c>
      <c r="R58" s="79">
        <f>EXPORTACIONES!R57/'EXPORTACIONES PERCAPITA COL'!$R$147</f>
        <v>2.1777905996409217E-8</v>
      </c>
      <c r="S58" s="79">
        <f>EXPORTACIONES!S57/'EXPORTACIONES PERCAPITA COL'!$S$147</f>
        <v>4.3097275334226911E-7</v>
      </c>
      <c r="T58" s="79">
        <f>EXPORTACIONES!T57/'EXPORTACIONES PERCAPITA COL'!$T$147</f>
        <v>0</v>
      </c>
      <c r="U58" s="79">
        <f>EXPORTACIONES!U57/'EXPORTACIONES PERCAPITA COL'!$U$147</f>
        <v>0</v>
      </c>
      <c r="V58" s="79">
        <f>EXPORTACIONES!V57/'EXPORTACIONES PERCAPITA COL'!$V$147</f>
        <v>2.092404298292236E-8</v>
      </c>
      <c r="W58" s="79">
        <f>EXPORTACIONES!W57/'EXPORTACIONES PERCAPITA COL'!$W$147</f>
        <v>9.7452352901012444E-7</v>
      </c>
      <c r="X58" s="79">
        <f>EXPORTACIONES!X57/'EXPORTACIONES PERCAPITA COL'!$X$147</f>
        <v>1.2332124079501998E-7</v>
      </c>
      <c r="Y58" s="143"/>
      <c r="Z58"/>
      <c r="AA58"/>
      <c r="AB58"/>
    </row>
    <row r="59" spans="2:28" x14ac:dyDescent="0.25">
      <c r="B59" s="61" t="s">
        <v>100</v>
      </c>
      <c r="C59" s="80">
        <f>EXPORTACIONES!C58/'EXPORTACIONES PERCAPITA COL'!$C$147</f>
        <v>4.0061965711925035E-7</v>
      </c>
      <c r="D59" s="77">
        <f>EXPORTACIONES!D58/'EXPORTACIONES PERCAPITA COL'!$D$147</f>
        <v>3.2589523025523011E-6</v>
      </c>
      <c r="E59" s="77">
        <f>EXPORTACIONES!E58/'EXPORTACIONES PERCAPITA COL'!$E$147</f>
        <v>1.4749487332402805E-6</v>
      </c>
      <c r="F59" s="77">
        <f>EXPORTACIONES!F58/'EXPORTACIONES PERCAPITA COL'!$F$147</f>
        <v>2.3449012238396321E-6</v>
      </c>
      <c r="G59" s="77">
        <f>EXPORTACIONES!G58/'EXPORTACIONES PERCAPITA COL'!$G$147</f>
        <v>9.3170948675389131E-6</v>
      </c>
      <c r="H59" s="77">
        <f>EXPORTACIONES!H58/'EXPORTACIONES PERCAPITA COL'!$H$147</f>
        <v>5.3707609536669652E-6</v>
      </c>
      <c r="I59" s="77">
        <f>EXPORTACIONES!I58/'EXPORTACIONES PERCAPITA COL'!$I$147</f>
        <v>3.3911612529135626E-6</v>
      </c>
      <c r="J59" s="77">
        <f>EXPORTACIONES!J58/'EXPORTACIONES PERCAPITA COL'!$J$147</f>
        <v>2.5738173832306563E-6</v>
      </c>
      <c r="K59" s="77">
        <f>EXPORTACIONES!K58/'EXPORTACIONES PERCAPITA COL'!$K$147</f>
        <v>2.7044883189946821E-6</v>
      </c>
      <c r="L59" s="77">
        <f>EXPORTACIONES!L58/'EXPORTACIONES PERCAPITA COL'!$L$147</f>
        <v>4.4471321767029114E-7</v>
      </c>
      <c r="M59" s="77">
        <f>EXPORTACIONES!M58/'EXPORTACIONES PERCAPITA COL'!$M$147</f>
        <v>6.3300447441754003E-6</v>
      </c>
      <c r="N59" s="77">
        <f>EXPORTACIONES!N58/'EXPORTACIONES PERCAPITA COL'!$N$147</f>
        <v>1.8021831601176776E-6</v>
      </c>
      <c r="O59" s="77">
        <f>EXPORTACIONES!O58/'EXPORTACIONES PERCAPITA COL'!$O$147</f>
        <v>9.6902343080627354E-7</v>
      </c>
      <c r="P59" s="77">
        <f>EXPORTACIONES!P58/'EXPORTACIONES PERCAPITA COL'!$P$147</f>
        <v>4.0310417833293218E-6</v>
      </c>
      <c r="Q59" s="77">
        <f>EXPORTACIONES!Q58/'EXPORTACIONES PERCAPITA COL'!$Q$147</f>
        <v>1.6293752220161357E-6</v>
      </c>
      <c r="R59" s="77">
        <f>EXPORTACIONES!R58/'EXPORTACIONES PERCAPITA COL'!$R$147</f>
        <v>5.3138090631238483E-6</v>
      </c>
      <c r="S59" s="77">
        <f>EXPORTACIONES!S58/'EXPORTACIONES PERCAPITA COL'!$S$147</f>
        <v>4.6976030114307338E-6</v>
      </c>
      <c r="T59" s="77">
        <f>EXPORTACIONES!T58/'EXPORTACIONES PERCAPITA COL'!$T$147</f>
        <v>3.6261660816914213E-7</v>
      </c>
      <c r="U59" s="77">
        <f>EXPORTACIONES!U58/'EXPORTACIONES PERCAPITA COL'!$U$147</f>
        <v>3.8865317754283367E-6</v>
      </c>
      <c r="V59" s="77">
        <f>EXPORTACIONES!V58/'EXPORTACIONES PERCAPITA COL'!$V$147</f>
        <v>3.138606447438354E-6</v>
      </c>
      <c r="W59" s="77">
        <f>EXPORTACIONES!W58/'EXPORTACIONES PERCAPITA COL'!$W$147</f>
        <v>2.1356579465541026E-6</v>
      </c>
      <c r="X59" s="77">
        <f>EXPORTACIONES!X58/'EXPORTACIONES PERCAPITA COL'!$X$147</f>
        <v>1.2434891780164515E-5</v>
      </c>
      <c r="Y59" s="143"/>
      <c r="Z59"/>
      <c r="AA59"/>
      <c r="AB59"/>
    </row>
    <row r="60" spans="2:28" x14ac:dyDescent="0.25">
      <c r="B60" s="60" t="s">
        <v>73</v>
      </c>
      <c r="C60" s="78">
        <f>EXPORTACIONES!C59/'EXPORTACIONES PERCAPITA COL'!$C$147</f>
        <v>3.2049572569540028E-7</v>
      </c>
      <c r="D60" s="79">
        <f>EXPORTACIONES!D59/'EXPORTACIONES PERCAPITA COL'!$D$147</f>
        <v>0</v>
      </c>
      <c r="E60" s="79">
        <f>EXPORTACIONES!E59/'EXPORTACIONES PERCAPITA COL'!$E$147</f>
        <v>0</v>
      </c>
      <c r="F60" s="79">
        <f>EXPORTACIONES!F59/'EXPORTACIONES PERCAPITA COL'!$F$147</f>
        <v>1.0195222712346227E-7</v>
      </c>
      <c r="G60" s="79">
        <f>EXPORTACIONES!G59/'EXPORTACIONES PERCAPITA COL'!$G$147</f>
        <v>1.7579424278375307E-7</v>
      </c>
      <c r="H60" s="79">
        <f>EXPORTACIONES!H59/'EXPORTACIONES PERCAPITA COL'!$H$147</f>
        <v>7.6725156480956646E-7</v>
      </c>
      <c r="I60" s="78">
        <f>EXPORTACIONES!I59/'EXPORTACIONES PERCAPITA COL'!$I$147</f>
        <v>0</v>
      </c>
      <c r="J60" s="78">
        <f>EXPORTACIONES!J59/'EXPORTACIONES PERCAPITA COL'!$J$147</f>
        <v>2.4054368067576225E-8</v>
      </c>
      <c r="K60" s="78">
        <f>EXPORTACIONES!K59/'EXPORTACIONES PERCAPITA COL'!$K$147</f>
        <v>4.7447163491134773E-8</v>
      </c>
      <c r="L60" s="78">
        <f>EXPORTACIONES!L59/'EXPORTACIONES PERCAPITA COL'!$L$147</f>
        <v>3.0427746472177814E-7</v>
      </c>
      <c r="M60" s="78">
        <f>EXPORTACIONES!M59/'EXPORTACIONES PERCAPITA COL'!$M$147</f>
        <v>1.7788811872317731E-6</v>
      </c>
      <c r="N60" s="78">
        <f>EXPORTACIONES!N59/'EXPORTACIONES PERCAPITA COL'!$N$147</f>
        <v>3.4218667597171093E-7</v>
      </c>
      <c r="O60" s="78">
        <f>EXPORTACIONES!O59/'EXPORTACIONES PERCAPITA COL'!$O$147</f>
        <v>2.0281885761061538E-7</v>
      </c>
      <c r="P60" s="79">
        <f>EXPORTACIONES!P59/'EXPORTACIONES PERCAPITA COL'!$P$147</f>
        <v>1.1335913081296269E-5</v>
      </c>
      <c r="Q60" s="79">
        <f>EXPORTACIONES!Q59/'EXPORTACIONES PERCAPITA COL'!$Q$147</f>
        <v>2.6422300897558955E-7</v>
      </c>
      <c r="R60" s="79">
        <f>EXPORTACIONES!R59/'EXPORTACIONES PERCAPITA COL'!$R$147</f>
        <v>1.306674359784553E-7</v>
      </c>
      <c r="S60" s="79">
        <f>EXPORTACIONES!S59/'EXPORTACIONES PERCAPITA COL'!$S$147</f>
        <v>2.585836520053615E-7</v>
      </c>
      <c r="T60" s="79">
        <f>EXPORTACIONES!T59/'EXPORTACIONES PERCAPITA COL'!$T$147</f>
        <v>8.3188515991744371E-7</v>
      </c>
      <c r="U60" s="79">
        <f>EXPORTACIONES!U59/'EXPORTACIONES PERCAPITA COL'!$U$147</f>
        <v>5.2806138253102398E-7</v>
      </c>
      <c r="V60" s="79">
        <f>EXPORTACIONES!V59/'EXPORTACIONES PERCAPITA COL'!$V$147</f>
        <v>3.4106190062163451E-6</v>
      </c>
      <c r="W60" s="79">
        <f>EXPORTACIONES!W59/'EXPORTACIONES PERCAPITA COL'!$W$147</f>
        <v>2.343003378258384E-6</v>
      </c>
      <c r="X60" s="79">
        <f>EXPORTACIONES!X59/'EXPORTACIONES PERCAPITA COL'!$X$147</f>
        <v>1.7264973711302796E-6</v>
      </c>
      <c r="Y60" s="143"/>
      <c r="Z60"/>
      <c r="AA60"/>
      <c r="AB60"/>
    </row>
    <row r="61" spans="2:28" x14ac:dyDescent="0.25">
      <c r="B61" s="61" t="s">
        <v>104</v>
      </c>
      <c r="C61" s="77">
        <f>EXPORTACIONES!C60/'EXPORTACIONES PERCAPITA COL'!$C$147</f>
        <v>1.0095615359405109E-5</v>
      </c>
      <c r="D61" s="77">
        <f>EXPORTACIONES!D60/'EXPORTACIONES PERCAPITA COL'!$D$147</f>
        <v>8.0159713893423532E-6</v>
      </c>
      <c r="E61" s="77">
        <f>EXPORTACIONES!E60/'EXPORTACIONES PERCAPITA COL'!$E$147</f>
        <v>6.1068052814860738E-6</v>
      </c>
      <c r="F61" s="77">
        <f>EXPORTACIONES!F60/'EXPORTACIONES PERCAPITA COL'!$F$147</f>
        <v>4.8172427315835916E-6</v>
      </c>
      <c r="G61" s="77">
        <f>EXPORTACIONES!G60/'EXPORTACIONES PERCAPITA COL'!$G$147</f>
        <v>4.5706503123775796E-6</v>
      </c>
      <c r="H61" s="77">
        <f>EXPORTACIONES!H60/'EXPORTACIONES PERCAPITA COL'!$H$147</f>
        <v>3.5640072687928247E-6</v>
      </c>
      <c r="I61" s="77">
        <f>EXPORTACIONES!I60/'EXPORTACIONES PERCAPITA COL'!$I$147</f>
        <v>5.0257497705049916E-6</v>
      </c>
      <c r="J61" s="77">
        <f>EXPORTACIONES!J60/'EXPORTACIONES PERCAPITA COL'!$J$147</f>
        <v>4.3057318840961443E-6</v>
      </c>
      <c r="K61" s="77">
        <f>EXPORTACIONES!K60/'EXPORTACIONES PERCAPITA COL'!$K$147</f>
        <v>3.9381145697641858E-6</v>
      </c>
      <c r="L61" s="77">
        <f>EXPORTACIONES!L60/'EXPORTACIONES PERCAPITA COL'!$L$147</f>
        <v>5.2663407355692374E-6</v>
      </c>
      <c r="M61" s="77">
        <f>EXPORTACIONES!M60/'EXPORTACIONES PERCAPITA COL'!$M$147</f>
        <v>5.8911000356376901E-6</v>
      </c>
      <c r="N61" s="77">
        <f>EXPORTACIONES!N60/'EXPORTACIONES PERCAPITA COL'!$N$147</f>
        <v>9.8093513778557131E-6</v>
      </c>
      <c r="O61" s="77">
        <f>EXPORTACIONES!O60/'EXPORTACIONES PERCAPITA COL'!$O$147</f>
        <v>1.0478974309881794E-5</v>
      </c>
      <c r="P61" s="77">
        <f>EXPORTACIONES!P60/'EXPORTACIONES PERCAPITA COL'!$P$147</f>
        <v>9.3315276641711912E-6</v>
      </c>
      <c r="Q61" s="77">
        <f>EXPORTACIONES!Q60/'EXPORTACIONES PERCAPITA COL'!$Q$147</f>
        <v>1.0899199120243069E-5</v>
      </c>
      <c r="R61" s="77">
        <f>EXPORTACIONES!R60/'EXPORTACIONES PERCAPITA COL'!$R$147</f>
        <v>9.2773879544703265E-6</v>
      </c>
      <c r="S61" s="77">
        <f>EXPORTACIONES!S60/'EXPORTACIONES PERCAPITA COL'!$S$147</f>
        <v>1.0343346080214459E-5</v>
      </c>
      <c r="T61" s="77">
        <f>EXPORTACIONES!T60/'EXPORTACIONES PERCAPITA COL'!$T$147</f>
        <v>1.2670250897204143E-5</v>
      </c>
      <c r="U61" s="77">
        <f>EXPORTACIONES!U60/'EXPORTACIONES PERCAPITA COL'!$U$147</f>
        <v>1.5461637280508383E-5</v>
      </c>
      <c r="V61" s="77">
        <f>EXPORTACIONES!V60/'EXPORTACIONES PERCAPITA COL'!$V$147</f>
        <v>1.435389348628474E-5</v>
      </c>
      <c r="W61" s="77">
        <f>EXPORTACIONES!W60/'EXPORTACIONES PERCAPITA COL'!$W$147</f>
        <v>8.8329153906024038E-6</v>
      </c>
      <c r="X61" s="77">
        <f>EXPORTACIONES!X60/'EXPORTACIONES PERCAPITA COL'!$X$147</f>
        <v>8.7558080964464175E-6</v>
      </c>
      <c r="Y61" s="143"/>
      <c r="Z61"/>
      <c r="AA61"/>
      <c r="AB61"/>
    </row>
    <row r="62" spans="2:28" x14ac:dyDescent="0.25">
      <c r="B62" s="60" t="s">
        <v>58</v>
      </c>
      <c r="C62" s="78">
        <f>EXPORTACIONES!C61/'EXPORTACIONES PERCAPITA COL'!$C$147</f>
        <v>5.8757549710823381E-7</v>
      </c>
      <c r="D62" s="79">
        <f>EXPORTACIONES!D61/'EXPORTACIONES PERCAPITA COL'!$D$147</f>
        <v>5.2563746815359689E-7</v>
      </c>
      <c r="E62" s="79">
        <f>EXPORTACIONES!E61/'EXPORTACIONES PERCAPITA COL'!$E$147</f>
        <v>6.469073391404739E-7</v>
      </c>
      <c r="F62" s="79">
        <f>EXPORTACIONES!F61/'EXPORTACIONES PERCAPITA COL'!$F$147</f>
        <v>1.0195222712346227E-7</v>
      </c>
      <c r="G62" s="79">
        <f>EXPORTACIONES!G61/'EXPORTACIONES PERCAPITA COL'!$G$147</f>
        <v>1.7579424278375307E-7</v>
      </c>
      <c r="H62" s="79">
        <f>EXPORTACIONES!H61/'EXPORTACIONES PERCAPITA COL'!$H$147</f>
        <v>1.4602529781859491E-6</v>
      </c>
      <c r="I62" s="78">
        <f>EXPORTACIONES!I61/'EXPORTACIONES PERCAPITA COL'!$I$147</f>
        <v>6.8311161929194068E-6</v>
      </c>
      <c r="J62" s="78">
        <f>EXPORTACIONES!J61/'EXPORTACIONES PERCAPITA COL'!$J$147</f>
        <v>8.5152462959219836E-6</v>
      </c>
      <c r="K62" s="78">
        <f>EXPORTACIONES!K61/'EXPORTACIONES PERCAPITA COL'!$K$147</f>
        <v>1.0390928804558515E-5</v>
      </c>
      <c r="L62" s="78">
        <f>EXPORTACIONES!L61/'EXPORTACIONES PERCAPITA COL'!$L$147</f>
        <v>0</v>
      </c>
      <c r="M62" s="78">
        <f>EXPORTACIONES!M61/'EXPORTACIONES PERCAPITA COL'!$M$147</f>
        <v>2.3102353080932116E-8</v>
      </c>
      <c r="N62" s="78">
        <f>EXPORTACIONES!N61/'EXPORTACIONES PERCAPITA COL'!$N$147</f>
        <v>0</v>
      </c>
      <c r="O62" s="78">
        <f>EXPORTACIONES!O61/'EXPORTACIONES PERCAPITA COL'!$O$147</f>
        <v>1.1267714311700855E-7</v>
      </c>
      <c r="P62" s="79">
        <f>EXPORTACIONES!P61/'EXPORTACIONES PERCAPITA COL'!$P$147</f>
        <v>0</v>
      </c>
      <c r="Q62" s="79">
        <f>EXPORTACIONES!Q61/'EXPORTACIONES PERCAPITA COL'!$Q$147</f>
        <v>2.2018584081299129E-8</v>
      </c>
      <c r="R62" s="79">
        <f>EXPORTACIONES!R61/'EXPORTACIONES PERCAPITA COL'!$R$147</f>
        <v>2.1777905996409217E-8</v>
      </c>
      <c r="S62" s="79">
        <f>EXPORTACIONES!S61/'EXPORTACIONES PERCAPITA COL'!$S$147</f>
        <v>4.8484434751005279E-6</v>
      </c>
      <c r="T62" s="79">
        <f>EXPORTACIONES!T61/'EXPORTACIONES PERCAPITA COL'!$T$147</f>
        <v>3.2635494735222792E-6</v>
      </c>
      <c r="U62" s="79">
        <f>EXPORTACIONES!U61/'EXPORTACIONES PERCAPITA COL'!$U$147</f>
        <v>1.056122765062048E-6</v>
      </c>
      <c r="V62" s="79">
        <f>EXPORTACIONES!V61/'EXPORTACIONES PERCAPITA COL'!$V$147</f>
        <v>0</v>
      </c>
      <c r="W62" s="79">
        <f>EXPORTACIONES!W61/'EXPORTACIONES PERCAPITA COL'!$W$147</f>
        <v>0</v>
      </c>
      <c r="X62" s="79">
        <f>EXPORTACIONES!X61/'EXPORTACIONES PERCAPITA COL'!$X$147</f>
        <v>0</v>
      </c>
      <c r="Y62" s="143"/>
      <c r="Z62"/>
      <c r="AA62"/>
      <c r="AB62"/>
    </row>
    <row r="63" spans="2:28" x14ac:dyDescent="0.25">
      <c r="B63" s="61" t="s">
        <v>50</v>
      </c>
      <c r="C63" s="80">
        <f>EXPORTACIONES!C62/'EXPORTACIONES PERCAPITA COL'!$C$147</f>
        <v>4.5403561140181705E-7</v>
      </c>
      <c r="D63" s="77">
        <f>EXPORTACIONES!D62/'EXPORTACIONES PERCAPITA COL'!$D$147</f>
        <v>0</v>
      </c>
      <c r="E63" s="77">
        <f>EXPORTACIONES!E62/'EXPORTACIONES PERCAPITA COL'!$E$147</f>
        <v>2.5876293565618956E-8</v>
      </c>
      <c r="F63" s="77">
        <f>EXPORTACIONES!F62/'EXPORTACIONES PERCAPITA COL'!$F$147</f>
        <v>1.0271686882688823E-5</v>
      </c>
      <c r="G63" s="77">
        <f>EXPORTACIONES!G62/'EXPORTACIONES PERCAPITA COL'!$G$147</f>
        <v>1.5846595313792596E-5</v>
      </c>
      <c r="H63" s="77">
        <f>EXPORTACIONES!H62/'EXPORTACIONES PERCAPITA COL'!$H$147</f>
        <v>1.2226524935997607E-5</v>
      </c>
      <c r="I63" s="77">
        <f>EXPORTACIONES!I62/'EXPORTACIONES PERCAPITA COL'!$I$147</f>
        <v>2.0054205394927688E-5</v>
      </c>
      <c r="J63" s="77">
        <f>EXPORTACIONES!J62/'EXPORTACIONES PERCAPITA COL'!$J$147</f>
        <v>7.4568541009486295E-7</v>
      </c>
      <c r="K63" s="77">
        <f>EXPORTACIONES!K62/'EXPORTACIONES PERCAPITA COL'!$K$147</f>
        <v>1.0224863732339543E-5</v>
      </c>
      <c r="L63" s="77">
        <f>EXPORTACIONES!L62/'EXPORTACIONES PERCAPITA COL'!$L$147</f>
        <v>6.8813518944771371E-6</v>
      </c>
      <c r="M63" s="77">
        <f>EXPORTACIONES!M62/'EXPORTACIONES PERCAPITA COL'!$M$147</f>
        <v>1.6957127161404172E-5</v>
      </c>
      <c r="N63" s="77">
        <f>EXPORTACIONES!N62/'EXPORTACIONES PERCAPITA COL'!$N$147</f>
        <v>6.6384215138511921E-6</v>
      </c>
      <c r="O63" s="77">
        <f>EXPORTACIONES!O62/'EXPORTACIONES PERCAPITA COL'!$O$147</f>
        <v>1.3093084030196392E-5</v>
      </c>
      <c r="P63" s="77">
        <f>EXPORTACIONES!P62/'EXPORTACIONES PERCAPITA COL'!$P$147</f>
        <v>1.3830259378163031E-5</v>
      </c>
      <c r="Q63" s="77">
        <f>EXPORTACIONES!Q62/'EXPORTACIONES PERCAPITA COL'!$Q$147</f>
        <v>1.7835053105852296E-6</v>
      </c>
      <c r="R63" s="77">
        <f>EXPORTACIONES!R62/'EXPORTACIONES PERCAPITA COL'!$R$147</f>
        <v>8.2538263726390923E-6</v>
      </c>
      <c r="S63" s="77">
        <f>EXPORTACIONES!S62/'EXPORTACIONES PERCAPITA COL'!$S$147</f>
        <v>3.7925602294119684E-6</v>
      </c>
      <c r="T63" s="77">
        <f>EXPORTACIONES!T62/'EXPORTACIONES PERCAPITA COL'!$T$147</f>
        <v>8.105547712016118E-7</v>
      </c>
      <c r="U63" s="77">
        <f>EXPORTACIONES!U62/'EXPORTACIONES PERCAPITA COL'!$U$147</f>
        <v>2.7881640997638066E-6</v>
      </c>
      <c r="V63" s="77">
        <f>EXPORTACIONES!V62/'EXPORTACIONES PERCAPITA COL'!$V$147</f>
        <v>9.7924521160076642E-6</v>
      </c>
      <c r="W63" s="77">
        <f>EXPORTACIONES!W62/'EXPORTACIONES PERCAPITA COL'!$W$147</f>
        <v>3.835890486529213E-6</v>
      </c>
      <c r="X63" s="77">
        <f>EXPORTACIONES!X62/'EXPORTACIONES PERCAPITA COL'!$X$147</f>
        <v>5.7960983173659386E-6</v>
      </c>
      <c r="Y63" s="143"/>
      <c r="Z63"/>
      <c r="AA63"/>
      <c r="AB63"/>
    </row>
    <row r="64" spans="2:28" x14ac:dyDescent="0.25">
      <c r="B64" s="60" t="s">
        <v>2</v>
      </c>
      <c r="C64" s="78">
        <f>EXPORTACIONES!C63/'EXPORTACIONES PERCAPITA COL'!$C$147</f>
        <v>5.3415954282566716E-8</v>
      </c>
      <c r="D64" s="79">
        <f>EXPORTACIONES!D63/'EXPORTACIONES PERCAPITA COL'!$D$147</f>
        <v>0</v>
      </c>
      <c r="E64" s="79">
        <f>EXPORTACIONES!E63/'EXPORTACIONES PERCAPITA COL'!$E$147</f>
        <v>0</v>
      </c>
      <c r="F64" s="79">
        <f>EXPORTACIONES!F63/'EXPORTACIONES PERCAPITA COL'!$F$147</f>
        <v>0</v>
      </c>
      <c r="G64" s="79">
        <f>EXPORTACIONES!G63/'EXPORTACIONES PERCAPITA COL'!$G$147</f>
        <v>0</v>
      </c>
      <c r="H64" s="79">
        <f>EXPORTACIONES!H63/'EXPORTACIONES PERCAPITA COL'!$H$147</f>
        <v>0</v>
      </c>
      <c r="I64" s="78">
        <f>EXPORTACIONES!I63/'EXPORTACIONES PERCAPITA COL'!$I$147</f>
        <v>0</v>
      </c>
      <c r="J64" s="78">
        <f>EXPORTACIONES!J63/'EXPORTACIONES PERCAPITA COL'!$J$147</f>
        <v>0</v>
      </c>
      <c r="K64" s="78">
        <f>EXPORTACIONES!K63/'EXPORTACIONES PERCAPITA COL'!$K$147</f>
        <v>0</v>
      </c>
      <c r="L64" s="78">
        <f>EXPORTACIONES!L63/'EXPORTACIONES PERCAPITA COL'!$L$147</f>
        <v>0</v>
      </c>
      <c r="M64" s="78">
        <f>EXPORTACIONES!M63/'EXPORTACIONES PERCAPITA COL'!$M$147</f>
        <v>0</v>
      </c>
      <c r="N64" s="78">
        <f>EXPORTACIONES!N63/'EXPORTACIONES PERCAPITA COL'!$N$147</f>
        <v>0</v>
      </c>
      <c r="O64" s="78">
        <f>EXPORTACIONES!O63/'EXPORTACIONES PERCAPITA COL'!$O$147</f>
        <v>0</v>
      </c>
      <c r="P64" s="79">
        <f>EXPORTACIONES!P63/'EXPORTACIONES PERCAPITA COL'!$P$147</f>
        <v>2.2270949079167522E-8</v>
      </c>
      <c r="Q64" s="79">
        <f>EXPORTACIONES!Q63/'EXPORTACIONES PERCAPITA COL'!$Q$147</f>
        <v>0</v>
      </c>
      <c r="R64" s="79">
        <f>EXPORTACIONES!R63/'EXPORTACIONES PERCAPITA COL'!$R$147</f>
        <v>0</v>
      </c>
      <c r="S64" s="79">
        <f>EXPORTACIONES!S63/'EXPORTACIONES PERCAPITA COL'!$S$147</f>
        <v>0</v>
      </c>
      <c r="T64" s="79">
        <f>EXPORTACIONES!T63/'EXPORTACIONES PERCAPITA COL'!$T$147</f>
        <v>2.559646645899827E-7</v>
      </c>
      <c r="U64" s="79">
        <f>EXPORTACIONES!U63/'EXPORTACIONES PERCAPITA COL'!$U$147</f>
        <v>0</v>
      </c>
      <c r="V64" s="79">
        <f>EXPORTACIONES!V63/'EXPORTACIONES PERCAPITA COL'!$V$147</f>
        <v>0</v>
      </c>
      <c r="W64" s="79">
        <f>EXPORTACIONES!W63/'EXPORTACIONES PERCAPITA COL'!$W$147</f>
        <v>0</v>
      </c>
      <c r="X64" s="79">
        <f>EXPORTACIONES!X63/'EXPORTACIONES PERCAPITA COL'!$X$147</f>
        <v>2.0553540132503328E-8</v>
      </c>
      <c r="Y64" s="143"/>
      <c r="Z64"/>
      <c r="AA64"/>
      <c r="AB64"/>
    </row>
    <row r="65" spans="2:28" x14ac:dyDescent="0.25">
      <c r="B65" s="61" t="s">
        <v>60</v>
      </c>
      <c r="C65" s="80">
        <f>EXPORTACIONES!C64/'EXPORTACIONES PERCAPITA COL'!$C$147</f>
        <v>2.7103255202974352E-4</v>
      </c>
      <c r="D65" s="77">
        <f>EXPORTACIONES!D64/'EXPORTACIONES PERCAPITA COL'!$D$147</f>
        <v>2.7595967078063838E-4</v>
      </c>
      <c r="E65" s="77">
        <f>EXPORTACIONES!E64/'EXPORTACIONES PERCAPITA COL'!$E$147</f>
        <v>2.0048952254641565E-4</v>
      </c>
      <c r="F65" s="77">
        <f>EXPORTACIONES!F64/'EXPORTACIONES PERCAPITA COL'!$F$147</f>
        <v>1.5382042267252368E-4</v>
      </c>
      <c r="G65" s="77">
        <f>EXPORTACIONES!G64/'EXPORTACIONES PERCAPITA COL'!$G$147</f>
        <v>1.2375914691976217E-4</v>
      </c>
      <c r="H65" s="77">
        <f>EXPORTACIONES!H64/'EXPORTACIONES PERCAPITA COL'!$H$147</f>
        <v>1.1922099315121554E-4</v>
      </c>
      <c r="I65" s="80">
        <f>EXPORTACIONES!I64/'EXPORTACIONES PERCAPITA COL'!$I$147</f>
        <v>1.1571422893934552E-4</v>
      </c>
      <c r="J65" s="80">
        <f>EXPORTACIONES!J64/'EXPORTACIONES PERCAPITA COL'!$J$147</f>
        <v>1.3650853878349509E-4</v>
      </c>
      <c r="K65" s="80">
        <f>EXPORTACIONES!K64/'EXPORTACIONES PERCAPITA COL'!$K$147</f>
        <v>1.7828271681793889E-4</v>
      </c>
      <c r="L65" s="80">
        <f>EXPORTACIONES!L64/'EXPORTACIONES PERCAPITA COL'!$L$147</f>
        <v>9.1166209622409696E-5</v>
      </c>
      <c r="M65" s="80">
        <f>EXPORTACIONES!M64/'EXPORTACIONES PERCAPITA COL'!$M$147</f>
        <v>6.1752589785331549E-5</v>
      </c>
      <c r="N65" s="80">
        <f>EXPORTACIONES!N64/'EXPORTACIONES PERCAPITA COL'!$N$147</f>
        <v>5.1921124967440936E-5</v>
      </c>
      <c r="O65" s="80">
        <f>EXPORTACIONES!O64/'EXPORTACIONES PERCAPITA COL'!$O$147</f>
        <v>7.3375355597795968E-5</v>
      </c>
      <c r="P65" s="77">
        <f>EXPORTACIONES!P64/'EXPORTACIONES PERCAPITA COL'!$P$147</f>
        <v>7.1690185085840249E-5</v>
      </c>
      <c r="Q65" s="77">
        <f>EXPORTACIONES!Q64/'EXPORTACIONES PERCAPITA COL'!$Q$147</f>
        <v>1.1672051421496669E-4</v>
      </c>
      <c r="R65" s="77">
        <f>EXPORTACIONES!R64/'EXPORTACIONES PERCAPITA COL'!$R$147</f>
        <v>1.0538328711662419E-4</v>
      </c>
      <c r="S65" s="77">
        <f>EXPORTACIONES!S64/'EXPORTACIONES PERCAPITA COL'!$S$147</f>
        <v>9.9253025094724577E-5</v>
      </c>
      <c r="T65" s="77">
        <f>EXPORTACIONES!T64/'EXPORTACIONES PERCAPITA COL'!$T$147</f>
        <v>5.2664729739388934E-5</v>
      </c>
      <c r="U65" s="77">
        <f>EXPORTACIONES!U64/'EXPORTACIONES PERCAPITA COL'!$U$147</f>
        <v>5.3735526286357003E-5</v>
      </c>
      <c r="V65" s="77">
        <f>EXPORTACIONES!V64/'EXPORTACIONES PERCAPITA COL'!$V$147</f>
        <v>5.6850624784600053E-5</v>
      </c>
      <c r="W65" s="77">
        <f>EXPORTACIONES!W64/'EXPORTACIONES PERCAPITA COL'!$W$147</f>
        <v>3.9872526516733391E-5</v>
      </c>
      <c r="X65" s="77">
        <f>EXPORTACIONES!X64/'EXPORTACIONES PERCAPITA COL'!$X$147</f>
        <v>3.3502270415980426E-5</v>
      </c>
      <c r="Y65" s="143"/>
      <c r="Z65"/>
      <c r="AA65"/>
      <c r="AB65"/>
    </row>
    <row r="66" spans="2:28" x14ac:dyDescent="0.25">
      <c r="B66" s="60" t="s">
        <v>51</v>
      </c>
      <c r="C66" s="78">
        <f>EXPORTACIONES!C65/'EXPORTACIONES PERCAPITA COL'!$C$147</f>
        <v>3.2049572569540028E-7</v>
      </c>
      <c r="D66" s="79">
        <f>EXPORTACIONES!D65/'EXPORTACIONES PERCAPITA COL'!$D$147</f>
        <v>0</v>
      </c>
      <c r="E66" s="79">
        <f>EXPORTACIONES!E65/'EXPORTACIONES PERCAPITA COL'!$E$147</f>
        <v>0</v>
      </c>
      <c r="F66" s="79">
        <f>EXPORTACIONES!F65/'EXPORTACIONES PERCAPITA COL'!$F$147</f>
        <v>5.0976113561731133E-8</v>
      </c>
      <c r="G66" s="79">
        <f>EXPORTACIONES!G65/'EXPORTACIONES PERCAPITA COL'!$G$147</f>
        <v>2.6118001785014741E-6</v>
      </c>
      <c r="H66" s="79">
        <f>EXPORTACIONES!H65/'EXPORTACIONES PERCAPITA COL'!$H$147</f>
        <v>4.4797591364687589E-6</v>
      </c>
      <c r="I66" s="78">
        <f>EXPORTACIONES!I65/'EXPORTACIONES PERCAPITA COL'!$I$147</f>
        <v>5.3429087366048218E-6</v>
      </c>
      <c r="J66" s="78">
        <f>EXPORTACIONES!J65/'EXPORTACIONES PERCAPITA COL'!$J$147</f>
        <v>3.4397746336634003E-6</v>
      </c>
      <c r="K66" s="78">
        <f>EXPORTACIONES!K65/'EXPORTACIONES PERCAPITA COL'!$K$147</f>
        <v>8.7777252458599322E-7</v>
      </c>
      <c r="L66" s="78">
        <f>EXPORTACIONES!L65/'EXPORTACIONES PERCAPITA COL'!$L$147</f>
        <v>2.5278435530732341E-6</v>
      </c>
      <c r="M66" s="78">
        <f>EXPORTACIONES!M65/'EXPORTACIONES PERCAPITA COL'!$M$147</f>
        <v>3.6501717867872745E-6</v>
      </c>
      <c r="N66" s="78">
        <f>EXPORTACIONES!N65/'EXPORTACIONES PERCAPITA COL'!$N$147</f>
        <v>8.6687291246166763E-6</v>
      </c>
      <c r="O66" s="78">
        <f>EXPORTACIONES!O65/'EXPORTACIONES PERCAPITA COL'!$O$147</f>
        <v>7.3690851598523586E-6</v>
      </c>
      <c r="P66" s="79">
        <f>EXPORTACIONES!P65/'EXPORTACIONES PERCAPITA COL'!$P$147</f>
        <v>1.403069791987554E-6</v>
      </c>
      <c r="Q66" s="79">
        <f>EXPORTACIONES!Q65/'EXPORTACIONES PERCAPITA COL'!$Q$147</f>
        <v>1.1009292040649564E-7</v>
      </c>
      <c r="R66" s="79">
        <f>EXPORTACIONES!R65/'EXPORTACIONES PERCAPITA COL'!$R$147</f>
        <v>1.7422324797127374E-7</v>
      </c>
      <c r="S66" s="79">
        <f>EXPORTACIONES!S65/'EXPORTACIONES PERCAPITA COL'!$S$147</f>
        <v>3.6632684034092875E-7</v>
      </c>
      <c r="T66" s="79">
        <f>EXPORTACIONES!T65/'EXPORTACIONES PERCAPITA COL'!$T$147</f>
        <v>8.5321554863327556E-8</v>
      </c>
      <c r="U66" s="79">
        <f>EXPORTACIONES!U65/'EXPORTACIONES PERCAPITA COL'!$U$147</f>
        <v>4.2244910602481919E-8</v>
      </c>
      <c r="V66" s="79">
        <f>EXPORTACIONES!V65/'EXPORTACIONES PERCAPITA COL'!$V$147</f>
        <v>1.4646830088045654E-7</v>
      </c>
      <c r="W66" s="79">
        <f>EXPORTACIONES!W65/'EXPORTACIONES PERCAPITA COL'!$W$147</f>
        <v>0</v>
      </c>
      <c r="X66" s="79">
        <f>EXPORTACIONES!X65/'EXPORTACIONES PERCAPITA COL'!$X$147</f>
        <v>0</v>
      </c>
      <c r="Y66" s="143"/>
      <c r="Z66"/>
      <c r="AA66"/>
      <c r="AB66"/>
    </row>
    <row r="67" spans="2:28" x14ac:dyDescent="0.25">
      <c r="B67" s="59" t="s">
        <v>72</v>
      </c>
      <c r="C67" s="77">
        <f>EXPORTACIONES!C66/'EXPORTACIONES PERCAPITA COL'!$C$147</f>
        <v>2.4037179427155021E-7</v>
      </c>
      <c r="D67" s="77">
        <f>EXPORTACIONES!D66/'EXPORTACIONES PERCAPITA COL'!$D$147</f>
        <v>0</v>
      </c>
      <c r="E67" s="77">
        <f>EXPORTACIONES!E66/'EXPORTACIONES PERCAPITA COL'!$E$147</f>
        <v>7.7628880696856866E-8</v>
      </c>
      <c r="F67" s="77">
        <f>EXPORTACIONES!F66/'EXPORTACIONES PERCAPITA COL'!$F$147</f>
        <v>5.0976113561731133E-8</v>
      </c>
      <c r="G67" s="77">
        <f>EXPORTACIONES!G66/'EXPORTACIONES PERCAPITA COL'!$G$147</f>
        <v>2.5113463254821865E-8</v>
      </c>
      <c r="H67" s="77">
        <f>EXPORTACIONES!H66/'EXPORTACIONES PERCAPITA COL'!$H$147</f>
        <v>2.4750050477727951E-7</v>
      </c>
      <c r="I67" s="77">
        <f>EXPORTACIONES!I66/'EXPORTACIONES PERCAPITA COL'!$I$147</f>
        <v>1.5370011434068664E-6</v>
      </c>
      <c r="J67" s="77">
        <f>EXPORTACIONES!J66/'EXPORTACIONES PERCAPITA COL'!$J$147</f>
        <v>3.3676115294606714E-7</v>
      </c>
      <c r="K67" s="77">
        <f>EXPORTACIONES!K66/'EXPORTACIONES PERCAPITA COL'!$K$147</f>
        <v>2.3723581745567386E-7</v>
      </c>
      <c r="L67" s="77">
        <f>EXPORTACIONES!L66/'EXPORTACIONES PERCAPITA COL'!$L$147</f>
        <v>1.3575456118356256E-6</v>
      </c>
      <c r="M67" s="77">
        <f>EXPORTACIONES!M66/'EXPORTACIONES PERCAPITA COL'!$M$147</f>
        <v>7.6237765167075992E-7</v>
      </c>
      <c r="N67" s="77">
        <f>EXPORTACIONES!N66/'EXPORTACIONES PERCAPITA COL'!$N$147</f>
        <v>1.8249956051824582E-7</v>
      </c>
      <c r="O67" s="77">
        <f>EXPORTACIONES!O66/'EXPORTACIONES PERCAPITA COL'!$O$147</f>
        <v>3.1549600072762394E-7</v>
      </c>
      <c r="P67" s="77">
        <f>EXPORTACIONES!P66/'EXPORTACIONES PERCAPITA COL'!$P$147</f>
        <v>2.24936585699592E-6</v>
      </c>
      <c r="Q67" s="77">
        <f>EXPORTACIONES!Q66/'EXPORTACIONES PERCAPITA COL'!$Q$147</f>
        <v>6.1652035427637561E-7</v>
      </c>
      <c r="R67" s="77">
        <f>EXPORTACIONES!R66/'EXPORTACIONES PERCAPITA COL'!$R$147</f>
        <v>1.1542290178096883E-6</v>
      </c>
      <c r="S67" s="77">
        <f>EXPORTACIONES!S66/'EXPORTACIONES PERCAPITA COL'!$S$147</f>
        <v>1.7669882887033034E-6</v>
      </c>
      <c r="T67" s="77">
        <f>EXPORTACIONES!T66/'EXPORTACIONES PERCAPITA COL'!$T$147</f>
        <v>3.3275406396697748E-6</v>
      </c>
      <c r="U67" s="77">
        <f>EXPORTACIONES!U66/'EXPORTACIONES PERCAPITA COL'!$U$147</f>
        <v>1.0736544029620779E-4</v>
      </c>
      <c r="V67" s="77">
        <f>EXPORTACIONES!V66/'EXPORTACIONES PERCAPITA COL'!$V$147</f>
        <v>8.5788576229981683E-7</v>
      </c>
      <c r="W67" s="77">
        <f>EXPORTACIONES!W66/'EXPORTACIONES PERCAPITA COL'!$W$147</f>
        <v>1.2855416765665471E-6</v>
      </c>
      <c r="X67" s="77">
        <f>EXPORTACIONES!X66/'EXPORTACIONES PERCAPITA COL'!$X$147</f>
        <v>1.808711531660293E-6</v>
      </c>
      <c r="Y67" s="143"/>
      <c r="Z67"/>
      <c r="AA67"/>
      <c r="AB67"/>
    </row>
    <row r="68" spans="2:28" x14ac:dyDescent="0.25">
      <c r="B68" s="60" t="s">
        <v>152</v>
      </c>
      <c r="C68" s="78">
        <f>EXPORTACIONES!C67/'EXPORTACIONES PERCAPITA COL'!$C$147</f>
        <v>0</v>
      </c>
      <c r="D68" s="79">
        <f>EXPORTACIONES!D67/'EXPORTACIONES PERCAPITA COL'!$D$147</f>
        <v>0</v>
      </c>
      <c r="E68" s="79">
        <f>EXPORTACIONES!E67/'EXPORTACIONES PERCAPITA COL'!$E$147</f>
        <v>0</v>
      </c>
      <c r="F68" s="79">
        <f>EXPORTACIONES!F67/'EXPORTACIONES PERCAPITA COL'!$F$147</f>
        <v>5.0976113561731133E-8</v>
      </c>
      <c r="G68" s="79">
        <f>EXPORTACIONES!G67/'EXPORTACIONES PERCAPITA COL'!$G$147</f>
        <v>7.5340389764465598E-8</v>
      </c>
      <c r="H68" s="79">
        <f>EXPORTACIONES!H67/'EXPORTACIONES PERCAPITA COL'!$H$147</f>
        <v>1.9800040382182358E-7</v>
      </c>
      <c r="I68" s="78">
        <f>EXPORTACIONES!I67/'EXPORTACIONES PERCAPITA COL'!$I$147</f>
        <v>0</v>
      </c>
      <c r="J68" s="78">
        <f>EXPORTACIONES!J67/'EXPORTACIONES PERCAPITA COL'!$J$147</f>
        <v>0</v>
      </c>
      <c r="K68" s="78">
        <f>EXPORTACIONES!K67/'EXPORTACIONES PERCAPITA COL'!$K$147</f>
        <v>4.7447163491134773E-8</v>
      </c>
      <c r="L68" s="78">
        <f>EXPORTACIONES!L67/'EXPORTACIONES PERCAPITA COL'!$L$147</f>
        <v>1.1702979412376083E-7</v>
      </c>
      <c r="M68" s="78">
        <f>EXPORTACIONES!M67/'EXPORTACIONES PERCAPITA COL'!$M$147</f>
        <v>0</v>
      </c>
      <c r="N68" s="78">
        <f>EXPORTACIONES!N67/'EXPORTACIONES PERCAPITA COL'!$N$147</f>
        <v>0</v>
      </c>
      <c r="O68" s="78">
        <f>EXPORTACIONES!O67/'EXPORTACIONES PERCAPITA COL'!$O$147</f>
        <v>0</v>
      </c>
      <c r="P68" s="79">
        <f>EXPORTACIONES!P67/'EXPORTACIONES PERCAPITA COL'!$P$147</f>
        <v>0</v>
      </c>
      <c r="Q68" s="79">
        <f>EXPORTACIONES!Q67/'EXPORTACIONES PERCAPITA COL'!$Q$147</f>
        <v>6.6055752243897386E-8</v>
      </c>
      <c r="R68" s="79">
        <f>EXPORTACIONES!R67/'EXPORTACIONES PERCAPITA COL'!$R$147</f>
        <v>4.3555811992818434E-8</v>
      </c>
      <c r="S68" s="79">
        <f>EXPORTACIONES!S67/'EXPORTACIONES PERCAPITA COL'!$S$147</f>
        <v>2.1548637667113455E-8</v>
      </c>
      <c r="T68" s="79">
        <f>EXPORTACIONES!T67/'EXPORTACIONES PERCAPITA COL'!$T$147</f>
        <v>4.2660777431663778E-8</v>
      </c>
      <c r="U68" s="79">
        <f>EXPORTACIONES!U67/'EXPORTACIONES PERCAPITA COL'!$U$147</f>
        <v>8.4489821204963838E-8</v>
      </c>
      <c r="V68" s="79">
        <f>EXPORTACIONES!V67/'EXPORTACIONES PERCAPITA COL'!$V$147</f>
        <v>1.8831638684630124E-7</v>
      </c>
      <c r="W68" s="79">
        <f>EXPORTACIONES!W67/'EXPORTACIONES PERCAPITA COL'!$W$147</f>
        <v>4.3542540657899174E-7</v>
      </c>
      <c r="X68" s="79">
        <f>EXPORTACIONES!X67/'EXPORTACIONES PERCAPITA COL'!$X$147</f>
        <v>1.0482305467576697E-6</v>
      </c>
      <c r="Y68" s="143"/>
      <c r="Z68"/>
      <c r="AA68"/>
      <c r="AB68"/>
    </row>
    <row r="69" spans="2:28" x14ac:dyDescent="0.25">
      <c r="B69" s="59" t="s">
        <v>23</v>
      </c>
      <c r="C69" s="77">
        <f>EXPORTACIONES!C68/'EXPORTACIONES PERCAPITA COL'!$C$147</f>
        <v>0</v>
      </c>
      <c r="D69" s="77">
        <f>EXPORTACIONES!D68/'EXPORTACIONES PERCAPITA COL'!$D$147</f>
        <v>0</v>
      </c>
      <c r="E69" s="77">
        <f>EXPORTACIONES!E68/'EXPORTACIONES PERCAPITA COL'!$E$147</f>
        <v>0</v>
      </c>
      <c r="F69" s="77">
        <f>EXPORTACIONES!F68/'EXPORTACIONES PERCAPITA COL'!$F$147</f>
        <v>0</v>
      </c>
      <c r="G69" s="77">
        <f>EXPORTACIONES!G68/'EXPORTACIONES PERCAPITA COL'!$G$147</f>
        <v>0</v>
      </c>
      <c r="H69" s="77">
        <f>EXPORTACIONES!H68/'EXPORTACIONES PERCAPITA COL'!$H$147</f>
        <v>0</v>
      </c>
      <c r="I69" s="77">
        <f>EXPORTACIONES!I68/'EXPORTACIONES PERCAPITA COL'!$I$147</f>
        <v>0</v>
      </c>
      <c r="J69" s="77">
        <f>EXPORTACIONES!J68/'EXPORTACIONES PERCAPITA COL'!$J$147</f>
        <v>0</v>
      </c>
      <c r="K69" s="77">
        <f>EXPORTACIONES!K68/'EXPORTACIONES PERCAPITA COL'!$K$147</f>
        <v>0</v>
      </c>
      <c r="L69" s="77">
        <f>EXPORTACIONES!L68/'EXPORTACIONES PERCAPITA COL'!$L$147</f>
        <v>0</v>
      </c>
      <c r="M69" s="77">
        <f>EXPORTACIONES!M68/'EXPORTACIONES PERCAPITA COL'!$M$147</f>
        <v>0</v>
      </c>
      <c r="N69" s="77">
        <f>EXPORTACIONES!N68/'EXPORTACIONES PERCAPITA COL'!$N$147</f>
        <v>0</v>
      </c>
      <c r="O69" s="77">
        <f>EXPORTACIONES!O68/'EXPORTACIONES PERCAPITA COL'!$O$147</f>
        <v>0</v>
      </c>
      <c r="P69" s="77">
        <f>EXPORTACIONES!P68/'EXPORTACIONES PERCAPITA COL'!$P$147</f>
        <v>0</v>
      </c>
      <c r="Q69" s="77">
        <f>EXPORTACIONES!Q68/'EXPORTACIONES PERCAPITA COL'!$Q$147</f>
        <v>0</v>
      </c>
      <c r="R69" s="77">
        <f>EXPORTACIONES!R68/'EXPORTACIONES PERCAPITA COL'!$R$147</f>
        <v>0</v>
      </c>
      <c r="S69" s="77">
        <f>EXPORTACIONES!S68/'EXPORTACIONES PERCAPITA COL'!$S$147</f>
        <v>0</v>
      </c>
      <c r="T69" s="77">
        <f>EXPORTACIONES!T68/'EXPORTACIONES PERCAPITA COL'!$T$147</f>
        <v>0</v>
      </c>
      <c r="U69" s="77">
        <f>EXPORTACIONES!U68/'EXPORTACIONES PERCAPITA COL'!$U$147</f>
        <v>0</v>
      </c>
      <c r="V69" s="77">
        <f>EXPORTACIONES!V68/'EXPORTACIONES PERCAPITA COL'!$V$147</f>
        <v>0</v>
      </c>
      <c r="W69" s="77">
        <f>EXPORTACIONES!W68/'EXPORTACIONES PERCAPITA COL'!$W$147</f>
        <v>0</v>
      </c>
      <c r="X69" s="77">
        <f>EXPORTACIONES!X68/'EXPORTACIONES PERCAPITA COL'!$X$147</f>
        <v>0</v>
      </c>
      <c r="Y69" s="143"/>
      <c r="Z69"/>
      <c r="AA69"/>
      <c r="AB69"/>
    </row>
    <row r="70" spans="2:28" x14ac:dyDescent="0.25">
      <c r="B70" s="60" t="s">
        <v>3</v>
      </c>
      <c r="C70" s="78">
        <f>EXPORTACIONES!C69/'EXPORTACIONES PERCAPITA COL'!$C$147</f>
        <v>0</v>
      </c>
      <c r="D70" s="79">
        <f>EXPORTACIONES!D69/'EXPORTACIONES PERCAPITA COL'!$D$147</f>
        <v>0</v>
      </c>
      <c r="E70" s="79">
        <f>EXPORTACIONES!E69/'EXPORTACIONES PERCAPITA COL'!$E$147</f>
        <v>0</v>
      </c>
      <c r="F70" s="79">
        <f>EXPORTACIONES!F69/'EXPORTACIONES PERCAPITA COL'!$F$147</f>
        <v>0</v>
      </c>
      <c r="G70" s="79">
        <f>EXPORTACIONES!G69/'EXPORTACIONES PERCAPITA COL'!$G$147</f>
        <v>0</v>
      </c>
      <c r="H70" s="79">
        <f>EXPORTACIONES!H69/'EXPORTACIONES PERCAPITA COL'!$H$147</f>
        <v>0</v>
      </c>
      <c r="I70" s="78">
        <f>EXPORTACIONES!I69/'EXPORTACIONES PERCAPITA COL'!$I$147</f>
        <v>1.219842177307037E-7</v>
      </c>
      <c r="J70" s="78">
        <f>EXPORTACIONES!J69/'EXPORTACIONES PERCAPITA COL'!$J$147</f>
        <v>0</v>
      </c>
      <c r="K70" s="78">
        <f>EXPORTACIONES!K69/'EXPORTACIONES PERCAPITA COL'!$K$147</f>
        <v>2.6095939920124123E-7</v>
      </c>
      <c r="L70" s="78">
        <f>EXPORTACIONES!L69/'EXPORTACIONES PERCAPITA COL'!$L$147</f>
        <v>1.4043575294851299E-6</v>
      </c>
      <c r="M70" s="78">
        <f>EXPORTACIONES!M69/'EXPORTACIONES PERCAPITA COL'!$M$147</f>
        <v>8.3168471091355619E-7</v>
      </c>
      <c r="N70" s="78">
        <f>EXPORTACIONES!N69/'EXPORTACIONES PERCAPITA COL'!$N$147</f>
        <v>1.5512462644050895E-6</v>
      </c>
      <c r="O70" s="78">
        <f>EXPORTACIONES!O69/'EXPORTACIONES PERCAPITA COL'!$O$147</f>
        <v>1.081700573923282E-6</v>
      </c>
      <c r="P70" s="79">
        <f>EXPORTACIONES!P69/'EXPORTACIONES PERCAPITA COL'!$P$147</f>
        <v>1.2694440975125488E-6</v>
      </c>
      <c r="Q70" s="79">
        <f>EXPORTACIONES!Q69/'EXPORTACIONES PERCAPITA COL'!$Q$147</f>
        <v>7.9266902692676864E-7</v>
      </c>
      <c r="R70" s="79">
        <f>EXPORTACIONES!R69/'EXPORTACIONES PERCAPITA COL'!$R$147</f>
        <v>8.4933833385995941E-7</v>
      </c>
      <c r="S70" s="79">
        <f>EXPORTACIONES!S69/'EXPORTACIONES PERCAPITA COL'!$S$147</f>
        <v>0</v>
      </c>
      <c r="T70" s="79">
        <f>EXPORTACIONES!T69/'EXPORTACIONES PERCAPITA COL'!$T$147</f>
        <v>3.1995583073747837E-7</v>
      </c>
      <c r="U70" s="79">
        <f>EXPORTACIONES!U69/'EXPORTACIONES PERCAPITA COL'!$U$147</f>
        <v>0</v>
      </c>
      <c r="V70" s="79">
        <f>EXPORTACIONES!V69/'EXPORTACIONES PERCAPITA COL'!$V$147</f>
        <v>0</v>
      </c>
      <c r="W70" s="79">
        <f>EXPORTACIONES!W69/'EXPORTACIONES PERCAPITA COL'!$W$147</f>
        <v>0</v>
      </c>
      <c r="X70" s="79">
        <f>EXPORTACIONES!X69/'EXPORTACIONES PERCAPITA COL'!$X$147</f>
        <v>0</v>
      </c>
      <c r="Y70" s="143"/>
      <c r="Z70"/>
      <c r="AA70"/>
      <c r="AB70"/>
    </row>
    <row r="71" spans="2:28" x14ac:dyDescent="0.25">
      <c r="B71" s="61" t="s">
        <v>186</v>
      </c>
      <c r="C71" s="80">
        <f>EXPORTACIONES!C70/'EXPORTACIONES PERCAPITA COL'!$C$147</f>
        <v>0</v>
      </c>
      <c r="D71" s="77">
        <f>EXPORTACIONES!D70/'EXPORTACIONES PERCAPITA COL'!$D$147</f>
        <v>0</v>
      </c>
      <c r="E71" s="77">
        <f>EXPORTACIONES!E70/'EXPORTACIONES PERCAPITA COL'!$E$147</f>
        <v>0</v>
      </c>
      <c r="F71" s="77">
        <f>EXPORTACIONES!F70/'EXPORTACIONES PERCAPITA COL'!$F$147</f>
        <v>2.5488056780865564E-7</v>
      </c>
      <c r="G71" s="77">
        <f>EXPORTACIONES!G70/'EXPORTACIONES PERCAPITA COL'!$G$147</f>
        <v>4.2190618268100737E-6</v>
      </c>
      <c r="H71" s="77">
        <f>EXPORTACIONES!H70/'EXPORTACIONES PERCAPITA COL'!$H$147</f>
        <v>5.024260246978774E-6</v>
      </c>
      <c r="I71" s="77">
        <f>EXPORTACIONES!I70/'EXPORTACIONES PERCAPITA COL'!$I$147</f>
        <v>0</v>
      </c>
      <c r="J71" s="80">
        <f>EXPORTACIONES!J70/'EXPORTACIONES PERCAPITA COL'!$J$147</f>
        <v>0</v>
      </c>
      <c r="K71" s="80">
        <f>EXPORTACIONES!K70/'EXPORTACIONES PERCAPITA COL'!$K$147</f>
        <v>3.3213014443794339E-7</v>
      </c>
      <c r="L71" s="77">
        <f>EXPORTACIONES!L70/'EXPORTACIONES PERCAPITA COL'!$L$147</f>
        <v>1.0766741059385997E-5</v>
      </c>
      <c r="M71" s="77">
        <f>EXPORTACIONES!M70/'EXPORTACIONES PERCAPITA COL'!$M$147</f>
        <v>1.0003318884043607E-5</v>
      </c>
      <c r="N71" s="77">
        <f>EXPORTACIONES!N70/'EXPORTACIONES PERCAPITA COL'!$N$147</f>
        <v>1.0037475828503521E-6</v>
      </c>
      <c r="O71" s="77">
        <f>EXPORTACIONES!O70/'EXPORTACIONES PERCAPITA COL'!$O$147</f>
        <v>3.8310228659782904E-7</v>
      </c>
      <c r="P71" s="77">
        <f>EXPORTACIONES!P70/'EXPORTACIONES PERCAPITA COL'!$P$147</f>
        <v>0</v>
      </c>
      <c r="Q71" s="77">
        <f>EXPORTACIONES!Q70/'EXPORTACIONES PERCAPITA COL'!$Q$147</f>
        <v>0</v>
      </c>
      <c r="R71" s="77">
        <f>EXPORTACIONES!R70/'EXPORTACIONES PERCAPITA COL'!$R$147</f>
        <v>3.1577963694793363E-6</v>
      </c>
      <c r="S71" s="77">
        <f>EXPORTACIONES!S70/'EXPORTACIONES PERCAPITA COL'!$S$147</f>
        <v>1.9393773900402111E-7</v>
      </c>
      <c r="T71" s="77">
        <f>EXPORTACIONES!T70/'EXPORTACIONES PERCAPITA COL'!$T$147</f>
        <v>6.0791607840120891E-6</v>
      </c>
      <c r="U71" s="77">
        <f>EXPORTACIONES!U70/'EXPORTACIONES PERCAPITA COL'!$U$147</f>
        <v>9.0192884136298888E-5</v>
      </c>
      <c r="V71" s="77">
        <f>EXPORTACIONES!V70/'EXPORTACIONES PERCAPITA COL'!$V$147</f>
        <v>7.3799099600767171E-5</v>
      </c>
      <c r="W71" s="77">
        <f>EXPORTACIONES!W70/'EXPORTACIONES PERCAPITA COL'!$W$147</f>
        <v>7.881199859079751E-5</v>
      </c>
      <c r="X71" s="77">
        <f>EXPORTACIONES!X70/'EXPORTACIONES PERCAPITA COL'!$X$147</f>
        <v>3.1734665964585139E-5</v>
      </c>
      <c r="Y71" s="143"/>
      <c r="Z71"/>
      <c r="AA71"/>
      <c r="AB71"/>
    </row>
    <row r="72" spans="2:28" x14ac:dyDescent="0.25">
      <c r="B72" s="60" t="s">
        <v>43</v>
      </c>
      <c r="C72" s="78">
        <f>EXPORTACIONES!C71/'EXPORTACIONES PERCAPITA COL'!$C$147</f>
        <v>0</v>
      </c>
      <c r="D72" s="79">
        <f>EXPORTACIONES!D71/'EXPORTACIONES PERCAPITA COL'!$D$147</f>
        <v>4.3365091122671744E-6</v>
      </c>
      <c r="E72" s="79">
        <f>EXPORTACIONES!E71/'EXPORTACIONES PERCAPITA COL'!$E$147</f>
        <v>1.4024951112565474E-5</v>
      </c>
      <c r="F72" s="79">
        <f>EXPORTACIONES!F71/'EXPORTACIONES PERCAPITA COL'!$F$147</f>
        <v>2.5691961235112491E-5</v>
      </c>
      <c r="G72" s="79">
        <f>EXPORTACIONES!G71/'EXPORTACIONES PERCAPITA COL'!$G$147</f>
        <v>0</v>
      </c>
      <c r="H72" s="79">
        <f>EXPORTACIONES!H71/'EXPORTACIONES PERCAPITA COL'!$H$147</f>
        <v>1.5345031296191329E-6</v>
      </c>
      <c r="I72" s="78">
        <f>EXPORTACIONES!I71/'EXPORTACIONES PERCAPITA COL'!$I$147</f>
        <v>9.2708005475334808E-7</v>
      </c>
      <c r="J72" s="78">
        <f>EXPORTACIONES!J71/'EXPORTACIONES PERCAPITA COL'!$J$147</f>
        <v>1.5394795563248784E-6</v>
      </c>
      <c r="K72" s="78">
        <f>EXPORTACIONES!K71/'EXPORTACIONES PERCAPITA COL'!$K$147</f>
        <v>7.4966518315992936E-6</v>
      </c>
      <c r="L72" s="78">
        <f>EXPORTACIONES!L71/'EXPORTACIONES PERCAPITA COL'!$L$147</f>
        <v>3.8151712884346028E-6</v>
      </c>
      <c r="M72" s="78">
        <f>EXPORTACIONES!M71/'EXPORTACIONES PERCAPITA COL'!$M$147</f>
        <v>5.5676670925046399E-6</v>
      </c>
      <c r="N72" s="78">
        <f>EXPORTACIONES!N71/'EXPORTACIONES PERCAPITA COL'!$N$147</f>
        <v>5.7487361563247439E-6</v>
      </c>
      <c r="O72" s="78">
        <f>EXPORTACIONES!O71/'EXPORTACIONES PERCAPITA COL'!$O$147</f>
        <v>1.6991713182044888E-5</v>
      </c>
      <c r="P72" s="79">
        <f>EXPORTACIONES!P71/'EXPORTACIONES PERCAPITA COL'!$P$147</f>
        <v>5.9218453601506441E-5</v>
      </c>
      <c r="Q72" s="79">
        <f>EXPORTACIONES!Q71/'EXPORTACIONES PERCAPITA COL'!$Q$147</f>
        <v>4.6503249579703765E-5</v>
      </c>
      <c r="R72" s="79">
        <f>EXPORTACIONES!R71/'EXPORTACIONES PERCAPITA COL'!$R$147</f>
        <v>4.6212716524380353E-5</v>
      </c>
      <c r="S72" s="79">
        <f>EXPORTACIONES!S71/'EXPORTACIONES PERCAPITA COL'!$S$147</f>
        <v>4.4153158579915471E-5</v>
      </c>
      <c r="T72" s="79">
        <f>EXPORTACIONES!T71/'EXPORTACIONES PERCAPITA COL'!$T$147</f>
        <v>3.6922902867105003E-5</v>
      </c>
      <c r="U72" s="79">
        <f>EXPORTACIONES!U71/'EXPORTACIONES PERCAPITA COL'!$U$147</f>
        <v>4.3301033367543969E-5</v>
      </c>
      <c r="V72" s="79">
        <f>EXPORTACIONES!V71/'EXPORTACIONES PERCAPITA COL'!$V$147</f>
        <v>4.262227555621285E-5</v>
      </c>
      <c r="W72" s="79">
        <f>EXPORTACIONES!W71/'EXPORTACIONES PERCAPITA COL'!$W$147</f>
        <v>3.9229755678450113E-5</v>
      </c>
      <c r="X72" s="79">
        <f>EXPORTACIONES!X71/'EXPORTACIONES PERCAPITA COL'!$X$147</f>
        <v>3.4427179721943078E-5</v>
      </c>
      <c r="Y72" s="143"/>
      <c r="Z72"/>
      <c r="AA72"/>
      <c r="AB72"/>
    </row>
    <row r="73" spans="2:28" x14ac:dyDescent="0.25">
      <c r="B73" s="61" t="s">
        <v>96</v>
      </c>
      <c r="C73" s="77">
        <f>EXPORTACIONES!C72/'EXPORTACIONES PERCAPITA COL'!$C$147</f>
        <v>2.1003153223905232E-4</v>
      </c>
      <c r="D73" s="77">
        <f>EXPORTACIONES!D72/'EXPORTACIONES PERCAPITA COL'!$D$147</f>
        <v>2.6323924405132133E-4</v>
      </c>
      <c r="E73" s="77">
        <f>EXPORTACIONES!E72/'EXPORTACIONES PERCAPITA COL'!$E$147</f>
        <v>2.7208922684248332E-4</v>
      </c>
      <c r="F73" s="77">
        <f>EXPORTACIONES!F72/'EXPORTACIONES PERCAPITA COL'!$F$147</f>
        <v>2.8082740961157679E-4</v>
      </c>
      <c r="G73" s="77">
        <f>EXPORTACIONES!G72/'EXPORTACIONES PERCAPITA COL'!$G$147</f>
        <v>2.5070770367288669E-4</v>
      </c>
      <c r="H73" s="77">
        <f>EXPORTACIONES!H72/'EXPORTACIONES PERCAPITA COL'!$H$147</f>
        <v>2.2307220495576202E-4</v>
      </c>
      <c r="I73" s="77">
        <f>EXPORTACIONES!I72/'EXPORTACIONES PERCAPITA COL'!$I$147</f>
        <v>1.8819725111492966E-4</v>
      </c>
      <c r="J73" s="77">
        <f>EXPORTACIONES!J72/'EXPORTACIONES PERCAPITA COL'!$J$147</f>
        <v>1.7095439385626424E-4</v>
      </c>
      <c r="K73" s="77">
        <f>EXPORTACIONES!K72/'EXPORTACIONES PERCAPITA COL'!$K$147</f>
        <v>1.5795160726198766E-4</v>
      </c>
      <c r="L73" s="77">
        <f>EXPORTACIONES!L72/'EXPORTACIONES PERCAPITA COL'!$L$147</f>
        <v>1.442977361545971E-4</v>
      </c>
      <c r="M73" s="77">
        <f>EXPORTACIONES!M72/'EXPORTACIONES PERCAPITA COL'!$M$147</f>
        <v>1.4244910909702742E-4</v>
      </c>
      <c r="N73" s="77">
        <f>EXPORTACIONES!N72/'EXPORTACIONES PERCAPITA COL'!$N$147</f>
        <v>1.5097276143871886E-4</v>
      </c>
      <c r="O73" s="77">
        <f>EXPORTACIONES!O72/'EXPORTACIONES PERCAPITA COL'!$O$147</f>
        <v>1.2534205400336029E-4</v>
      </c>
      <c r="P73" s="77">
        <f>EXPORTACIONES!P72/'EXPORTACIONES PERCAPITA COL'!$P$147</f>
        <v>1.1961726750420877E-4</v>
      </c>
      <c r="Q73" s="77">
        <f>EXPORTACIONES!Q72/'EXPORTACIONES PERCAPITA COL'!$Q$147</f>
        <v>1.3913543280972919E-4</v>
      </c>
      <c r="R73" s="77">
        <f>EXPORTACIONES!R72/'EXPORTACIONES PERCAPITA COL'!$R$147</f>
        <v>1.0679885100639079E-4</v>
      </c>
      <c r="S73" s="77">
        <f>EXPORTACIONES!S72/'EXPORTACIONES PERCAPITA COL'!$S$147</f>
        <v>1.9178287523730975E-6</v>
      </c>
      <c r="T73" s="77">
        <f>EXPORTACIONES!T72/'EXPORTACIONES PERCAPITA COL'!$T$147</f>
        <v>1.5187236765672306E-5</v>
      </c>
      <c r="U73" s="77">
        <f>EXPORTACIONES!U72/'EXPORTACIONES PERCAPITA COL'!$U$147</f>
        <v>3.5908174012109632E-6</v>
      </c>
      <c r="V73" s="77">
        <f>EXPORTACIONES!V72/'EXPORTACIONES PERCAPITA COL'!$V$147</f>
        <v>3.7454036939431025E-6</v>
      </c>
      <c r="W73" s="77">
        <f>EXPORTACIONES!W72/'EXPORTACIONES PERCAPITA COL'!$W$147</f>
        <v>1.0367271585214089E-7</v>
      </c>
      <c r="X73" s="77">
        <f>EXPORTACIONES!X72/'EXPORTACIONES PERCAPITA COL'!$X$147</f>
        <v>1.3215926305199641E-5</v>
      </c>
      <c r="Y73" s="143"/>
      <c r="Z73"/>
      <c r="AA73"/>
      <c r="AB73"/>
    </row>
    <row r="74" spans="2:28" x14ac:dyDescent="0.25">
      <c r="B74" s="60" t="s">
        <v>69</v>
      </c>
      <c r="C74" s="78">
        <f>EXPORTACIONES!C73/'EXPORTACIONES PERCAPITA COL'!$C$147</f>
        <v>0</v>
      </c>
      <c r="D74" s="79">
        <f>EXPORTACIONES!D73/'EXPORTACIONES PERCAPITA COL'!$D$147</f>
        <v>0</v>
      </c>
      <c r="E74" s="79">
        <f>EXPORTACIONES!E73/'EXPORTACIONES PERCAPITA COL'!$E$147</f>
        <v>0</v>
      </c>
      <c r="F74" s="79">
        <f>EXPORTACIONES!F73/'EXPORTACIONES PERCAPITA COL'!$F$147</f>
        <v>0</v>
      </c>
      <c r="G74" s="79">
        <f>EXPORTACIONES!G73/'EXPORTACIONES PERCAPITA COL'!$G$147</f>
        <v>0</v>
      </c>
      <c r="H74" s="79">
        <f>EXPORTACIONES!H73/'EXPORTACIONES PERCAPITA COL'!$H$147</f>
        <v>0</v>
      </c>
      <c r="I74" s="78">
        <f>EXPORTACIONES!I73/'EXPORTACIONES PERCAPITA COL'!$I$147</f>
        <v>7.3190530638422218E-8</v>
      </c>
      <c r="J74" s="78">
        <f>EXPORTACIONES!J73/'EXPORTACIONES PERCAPITA COL'!$J$147</f>
        <v>0</v>
      </c>
      <c r="K74" s="78">
        <f>EXPORTACIONES!K73/'EXPORTACIONES PERCAPITA COL'!$K$147</f>
        <v>0</v>
      </c>
      <c r="L74" s="78">
        <f>EXPORTACIONES!L73/'EXPORTACIONES PERCAPITA COL'!$L$147</f>
        <v>0</v>
      </c>
      <c r="M74" s="78">
        <f>EXPORTACIONES!M73/'EXPORTACIONES PERCAPITA COL'!$M$147</f>
        <v>0</v>
      </c>
      <c r="N74" s="78">
        <f>EXPORTACIONES!N73/'EXPORTACIONES PERCAPITA COL'!$N$147</f>
        <v>0</v>
      </c>
      <c r="O74" s="78">
        <f>EXPORTACIONES!O73/'EXPORTACIONES PERCAPITA COL'!$O$147</f>
        <v>0</v>
      </c>
      <c r="P74" s="79">
        <f>EXPORTACIONES!P73/'EXPORTACIONES PERCAPITA COL'!$P$147</f>
        <v>0</v>
      </c>
      <c r="Q74" s="79">
        <f>EXPORTACIONES!Q73/'EXPORTACIONES PERCAPITA COL'!$Q$147</f>
        <v>0</v>
      </c>
      <c r="R74" s="79">
        <f>EXPORTACIONES!R73/'EXPORTACIONES PERCAPITA COL'!$R$147</f>
        <v>0</v>
      </c>
      <c r="S74" s="79">
        <f>EXPORTACIONES!S73/'EXPORTACIONES PERCAPITA COL'!$S$147</f>
        <v>0</v>
      </c>
      <c r="T74" s="79">
        <f>EXPORTACIONES!T73/'EXPORTACIONES PERCAPITA COL'!$T$147</f>
        <v>0</v>
      </c>
      <c r="U74" s="79">
        <f>EXPORTACIONES!U73/'EXPORTACIONES PERCAPITA COL'!$U$147</f>
        <v>0</v>
      </c>
      <c r="V74" s="79">
        <f>EXPORTACIONES!V73/'EXPORTACIONES PERCAPITA COL'!$V$147</f>
        <v>2.092404298292236E-8</v>
      </c>
      <c r="W74" s="79">
        <f>EXPORTACIONES!W73/'EXPORTACIONES PERCAPITA COL'!$W$147</f>
        <v>2.6954906121556635E-7</v>
      </c>
      <c r="X74" s="79">
        <f>EXPORTACIONES!X73/'EXPORTACIONES PERCAPITA COL'!$X$147</f>
        <v>1.0276770066251665E-7</v>
      </c>
      <c r="Y74" s="143"/>
      <c r="Z74"/>
      <c r="AA74"/>
      <c r="AB74"/>
    </row>
    <row r="75" spans="2:28" x14ac:dyDescent="0.25">
      <c r="B75" s="61" t="s">
        <v>41</v>
      </c>
      <c r="C75" s="80">
        <f>EXPORTACIONES!C74/'EXPORTACIONES PERCAPITA COL'!$C$147</f>
        <v>8.9738803194712079E-6</v>
      </c>
      <c r="D75" s="77">
        <f>EXPORTACIONES!D74/'EXPORTACIONES PERCAPITA COL'!$D$147</f>
        <v>8.1473807563807527E-7</v>
      </c>
      <c r="E75" s="77">
        <f>EXPORTACIONES!E74/'EXPORTACIONES PERCAPITA COL'!$E$147</f>
        <v>0</v>
      </c>
      <c r="F75" s="77">
        <f>EXPORTACIONES!F74/'EXPORTACIONES PERCAPITA COL'!$F$147</f>
        <v>1.5037953500710684E-6</v>
      </c>
      <c r="G75" s="77">
        <f>EXPORTACIONES!G74/'EXPORTACIONES PERCAPITA COL'!$G$147</f>
        <v>0</v>
      </c>
      <c r="H75" s="77">
        <f>EXPORTACIONES!H74/'EXPORTACIONES PERCAPITA COL'!$H$147</f>
        <v>7.1775146385411048E-7</v>
      </c>
      <c r="I75" s="77">
        <f>EXPORTACIONES!I74/'EXPORTACIONES PERCAPITA COL'!$I$147</f>
        <v>7.3190530638422218E-8</v>
      </c>
      <c r="J75" s="77">
        <f>EXPORTACIONES!J74/'EXPORTACIONES PERCAPITA COL'!$J$147</f>
        <v>0</v>
      </c>
      <c r="K75" s="77">
        <f>EXPORTACIONES!K74/'EXPORTACIONES PERCAPITA COL'!$K$147</f>
        <v>7.117074523670215E-8</v>
      </c>
      <c r="L75" s="77">
        <f>EXPORTACIONES!L74/'EXPORTACIONES PERCAPITA COL'!$L$147</f>
        <v>7.0217876474256501E-8</v>
      </c>
      <c r="M75" s="77">
        <f>EXPORTACIONES!M74/'EXPORTACIONES PERCAPITA COL'!$M$147</f>
        <v>2.3102353080932116E-8</v>
      </c>
      <c r="N75" s="77">
        <f>EXPORTACIONES!N74/'EXPORTACIONES PERCAPITA COL'!$N$147</f>
        <v>3.6499912103649165E-7</v>
      </c>
      <c r="O75" s="77">
        <f>EXPORTACIONES!O74/'EXPORTACIONES PERCAPITA COL'!$O$147</f>
        <v>0</v>
      </c>
      <c r="P75" s="77">
        <f>EXPORTACIONES!P74/'EXPORTACIONES PERCAPITA COL'!$P$147</f>
        <v>0</v>
      </c>
      <c r="Q75" s="77">
        <f>EXPORTACIONES!Q74/'EXPORTACIONES PERCAPITA COL'!$Q$147</f>
        <v>0</v>
      </c>
      <c r="R75" s="77">
        <f>EXPORTACIONES!R74/'EXPORTACIONES PERCAPITA COL'!$R$147</f>
        <v>0</v>
      </c>
      <c r="S75" s="77">
        <f>EXPORTACIONES!S74/'EXPORTACIONES PERCAPITA COL'!$S$147</f>
        <v>2.1548637667113455E-8</v>
      </c>
      <c r="T75" s="77">
        <f>EXPORTACIONES!T74/'EXPORTACIONES PERCAPITA COL'!$T$147</f>
        <v>0</v>
      </c>
      <c r="U75" s="77">
        <f>EXPORTACIONES!U74/'EXPORTACIONES PERCAPITA COL'!$U$147</f>
        <v>0</v>
      </c>
      <c r="V75" s="77">
        <f>EXPORTACIONES!V74/'EXPORTACIONES PERCAPITA COL'!$V$147</f>
        <v>0</v>
      </c>
      <c r="W75" s="77">
        <f>EXPORTACIONES!W74/'EXPORTACIONES PERCAPITA COL'!$W$147</f>
        <v>0</v>
      </c>
      <c r="X75" s="77">
        <f>EXPORTACIONES!X74/'EXPORTACIONES PERCAPITA COL'!$X$147</f>
        <v>0</v>
      </c>
      <c r="Y75" s="143"/>
      <c r="Z75"/>
      <c r="AA75"/>
      <c r="AB75"/>
    </row>
    <row r="76" spans="2:28" x14ac:dyDescent="0.25">
      <c r="B76" s="60" t="s">
        <v>4</v>
      </c>
      <c r="C76" s="78">
        <f>EXPORTACIONES!C75/'EXPORTACIONES PERCAPITA COL'!$C$147</f>
        <v>0</v>
      </c>
      <c r="D76" s="79">
        <f>EXPORTACIONES!D75/'EXPORTACIONES PERCAPITA COL'!$D$147</f>
        <v>0</v>
      </c>
      <c r="E76" s="79">
        <f>EXPORTACIONES!E75/'EXPORTACIONES PERCAPITA COL'!$E$147</f>
        <v>0</v>
      </c>
      <c r="F76" s="79">
        <f>EXPORTACIONES!F75/'EXPORTACIONES PERCAPITA COL'!$F$147</f>
        <v>0</v>
      </c>
      <c r="G76" s="79">
        <f>EXPORTACIONES!G75/'EXPORTACIONES PERCAPITA COL'!$G$147</f>
        <v>2.5113463254821865E-8</v>
      </c>
      <c r="H76" s="79">
        <f>EXPORTACIONES!H75/'EXPORTACIONES PERCAPITA COL'!$H$147</f>
        <v>2.4750050477727948E-8</v>
      </c>
      <c r="I76" s="78">
        <f>EXPORTACIONES!I75/'EXPORTACIONES PERCAPITA COL'!$I$147</f>
        <v>0</v>
      </c>
      <c r="J76" s="78">
        <f>EXPORTACIONES!J75/'EXPORTACIONES PERCAPITA COL'!$J$147</f>
        <v>0</v>
      </c>
      <c r="K76" s="78">
        <f>EXPORTACIONES!K75/'EXPORTACIONES PERCAPITA COL'!$K$147</f>
        <v>7.117074523670215E-8</v>
      </c>
      <c r="L76" s="78">
        <f>EXPORTACIONES!L75/'EXPORTACIONES PERCAPITA COL'!$L$147</f>
        <v>0</v>
      </c>
      <c r="M76" s="78">
        <f>EXPORTACIONES!M75/'EXPORTACIONES PERCAPITA COL'!$M$147</f>
        <v>3.92740002375846E-7</v>
      </c>
      <c r="N76" s="78">
        <f>EXPORTACIONES!N75/'EXPORTACIONES PERCAPITA COL'!$N$147</f>
        <v>0</v>
      </c>
      <c r="O76" s="78">
        <f>EXPORTACIONES!O75/'EXPORTACIONES PERCAPITA COL'!$O$147</f>
        <v>0</v>
      </c>
      <c r="P76" s="79">
        <f>EXPORTACIONES!P75/'EXPORTACIONES PERCAPITA COL'!$P$147</f>
        <v>0</v>
      </c>
      <c r="Q76" s="79">
        <f>EXPORTACIONES!Q75/'EXPORTACIONES PERCAPITA COL'!$Q$147</f>
        <v>0</v>
      </c>
      <c r="R76" s="79">
        <f>EXPORTACIONES!R75/'EXPORTACIONES PERCAPITA COL'!$R$147</f>
        <v>0</v>
      </c>
      <c r="S76" s="79">
        <f>EXPORTACIONES!S75/'EXPORTACIONES PERCAPITA COL'!$S$147</f>
        <v>0</v>
      </c>
      <c r="T76" s="79">
        <f>EXPORTACIONES!T75/'EXPORTACIONES PERCAPITA COL'!$T$147</f>
        <v>0</v>
      </c>
      <c r="U76" s="79">
        <f>EXPORTACIONES!U75/'EXPORTACIONES PERCAPITA COL'!$U$147</f>
        <v>0</v>
      </c>
      <c r="V76" s="79">
        <f>EXPORTACIONES!V75/'EXPORTACIONES PERCAPITA COL'!$V$147</f>
        <v>0</v>
      </c>
      <c r="W76" s="79">
        <f>EXPORTACIONES!W75/'EXPORTACIONES PERCAPITA COL'!$W$147</f>
        <v>0</v>
      </c>
      <c r="X76" s="79">
        <f>EXPORTACIONES!X75/'EXPORTACIONES PERCAPITA COL'!$X$147</f>
        <v>0</v>
      </c>
      <c r="Y76" s="143"/>
      <c r="Z76"/>
      <c r="AA76"/>
      <c r="AB76"/>
    </row>
    <row r="77" spans="2:28" x14ac:dyDescent="0.25">
      <c r="B77" s="61" t="s">
        <v>61</v>
      </c>
      <c r="C77" s="80">
        <f>EXPORTACIONES!C76/'EXPORTACIONES PERCAPITA COL'!$C$147</f>
        <v>2.4037179427155021E-7</v>
      </c>
      <c r="D77" s="77">
        <f>EXPORTACIONES!D76/'EXPORTACIONES PERCAPITA COL'!$D$147</f>
        <v>5.2563746815359697E-8</v>
      </c>
      <c r="E77" s="77">
        <f>EXPORTACIONES!E76/'EXPORTACIONES PERCAPITA COL'!$E$147</f>
        <v>6.2103104557485493E-7</v>
      </c>
      <c r="F77" s="77">
        <f>EXPORTACIONES!F76/'EXPORTACIONES PERCAPITA COL'!$F$147</f>
        <v>0</v>
      </c>
      <c r="G77" s="77">
        <f>EXPORTACIONES!G76/'EXPORTACIONES PERCAPITA COL'!$G$147</f>
        <v>1.506807795289312E-7</v>
      </c>
      <c r="H77" s="77">
        <f>EXPORTACIONES!H76/'EXPORTACIONES PERCAPITA COL'!$H$147</f>
        <v>5.197510600322869E-7</v>
      </c>
      <c r="I77" s="77">
        <f>EXPORTACIONES!I76/'EXPORTACIONES PERCAPITA COL'!$I$147</f>
        <v>1.7077790482298517E-7</v>
      </c>
      <c r="J77" s="77">
        <f>EXPORTACIONES!J76/'EXPORTACIONES PERCAPITA COL'!$J$147</f>
        <v>4.3297862521637207E-7</v>
      </c>
      <c r="K77" s="77">
        <f>EXPORTACIONES!K76/'EXPORTACIONES PERCAPITA COL'!$K$147</f>
        <v>1.660650722189717E-7</v>
      </c>
      <c r="L77" s="77">
        <f>EXPORTACIONES!L76/'EXPORTACIONES PERCAPITA COL'!$L$147</f>
        <v>3.8619832060841077E-6</v>
      </c>
      <c r="M77" s="77">
        <f>EXPORTACIONES!M76/'EXPORTACIONES PERCAPITA COL'!$M$147</f>
        <v>2.1023141303648226E-6</v>
      </c>
      <c r="N77" s="77">
        <f>EXPORTACIONES!N76/'EXPORTACIONES PERCAPITA COL'!$N$147</f>
        <v>5.4293619254178133E-6</v>
      </c>
      <c r="O77" s="77">
        <f>EXPORTACIONES!O76/'EXPORTACIONES PERCAPITA COL'!$O$147</f>
        <v>3.1549600072762394E-7</v>
      </c>
      <c r="P77" s="77">
        <f>EXPORTACIONES!P76/'EXPORTACIONES PERCAPITA COL'!$P$147</f>
        <v>2.8952233802917777E-7</v>
      </c>
      <c r="Q77" s="77">
        <f>EXPORTACIONES!Q76/'EXPORTACIONES PERCAPITA COL'!$Q$147</f>
        <v>7.0459469060157212E-7</v>
      </c>
      <c r="R77" s="77">
        <f>EXPORTACIONES!R76/'EXPORTACIONES PERCAPITA COL'!$R$147</f>
        <v>3.0489068394972904E-7</v>
      </c>
      <c r="S77" s="77">
        <f>EXPORTACIONES!S76/'EXPORTACIONES PERCAPITA COL'!$S$147</f>
        <v>1.5084046366979419E-7</v>
      </c>
      <c r="T77" s="77">
        <f>EXPORTACIONES!T76/'EXPORTACIONES PERCAPITA COL'!$T$147</f>
        <v>8.5321554863327556E-8</v>
      </c>
      <c r="U77" s="77">
        <f>EXPORTACIONES!U76/'EXPORTACIONES PERCAPITA COL'!$U$147</f>
        <v>3.675307222415927E-6</v>
      </c>
      <c r="V77" s="77">
        <f>EXPORTACIONES!V76/'EXPORTACIONES PERCAPITA COL'!$V$147</f>
        <v>0</v>
      </c>
      <c r="W77" s="77">
        <f>EXPORTACIONES!W76/'EXPORTACIONES PERCAPITA COL'!$W$147</f>
        <v>0</v>
      </c>
      <c r="X77" s="77">
        <f>EXPORTACIONES!X76/'EXPORTACIONES PERCAPITA COL'!$X$147</f>
        <v>1.8498186119252996E-7</v>
      </c>
      <c r="Y77" s="143"/>
      <c r="Z77"/>
      <c r="AA77"/>
      <c r="AB77"/>
    </row>
    <row r="78" spans="2:28" x14ac:dyDescent="0.25">
      <c r="B78" s="60" t="s">
        <v>49</v>
      </c>
      <c r="C78" s="78">
        <f>EXPORTACIONES!C77/'EXPORTACIONES PERCAPITA COL'!$C$147</f>
        <v>1.6024786284770014E-7</v>
      </c>
      <c r="D78" s="79">
        <f>EXPORTACIONES!D77/'EXPORTACIONES PERCAPITA COL'!$D$147</f>
        <v>2.3653686066911862E-7</v>
      </c>
      <c r="E78" s="79">
        <f>EXPORTACIONES!E77/'EXPORTACIONES PERCAPITA COL'!$E$147</f>
        <v>4.140206970499033E-7</v>
      </c>
      <c r="F78" s="79">
        <f>EXPORTACIONES!F77/'EXPORTACIONES PERCAPITA COL'!$F$147</f>
        <v>0</v>
      </c>
      <c r="G78" s="79">
        <f>EXPORTACIONES!G77/'EXPORTACIONES PERCAPITA COL'!$G$147</f>
        <v>5.022692650964373E-8</v>
      </c>
      <c r="H78" s="79">
        <f>EXPORTACIONES!H77/'EXPORTACIONES PERCAPITA COL'!$H$147</f>
        <v>0</v>
      </c>
      <c r="I78" s="78">
        <f>EXPORTACIONES!I77/'EXPORTACIONES PERCAPITA COL'!$I$147</f>
        <v>6.5871477574579987E-7</v>
      </c>
      <c r="J78" s="78">
        <f>EXPORTACIONES!J77/'EXPORTACIONES PERCAPITA COL'!$J$147</f>
        <v>0</v>
      </c>
      <c r="K78" s="78">
        <f>EXPORTACIONES!K77/'EXPORTACIONES PERCAPITA COL'!$K$147</f>
        <v>1.423414904734043E-7</v>
      </c>
      <c r="L78" s="78">
        <f>EXPORTACIONES!L77/'EXPORTACIONES PERCAPITA COL'!$L$147</f>
        <v>6.0855492944355629E-7</v>
      </c>
      <c r="M78" s="78">
        <f>EXPORTACIONES!M77/'EXPORTACIONES PERCAPITA COL'!$M$147</f>
        <v>2.3102353080932116E-8</v>
      </c>
      <c r="N78" s="78">
        <f>EXPORTACIONES!N77/'EXPORTACIONES PERCAPITA COL'!$N$147</f>
        <v>3.4218667597171093E-7</v>
      </c>
      <c r="O78" s="78">
        <f>EXPORTACIONES!O77/'EXPORTACIONES PERCAPITA COL'!$O$147</f>
        <v>1.3521257174041025E-7</v>
      </c>
      <c r="P78" s="79">
        <f>EXPORTACIONES!P77/'EXPORTACIONES PERCAPITA COL'!$P$147</f>
        <v>0</v>
      </c>
      <c r="Q78" s="79">
        <f>EXPORTACIONES!Q77/'EXPORTACIONES PERCAPITA COL'!$Q$147</f>
        <v>1.9816725673169216E-7</v>
      </c>
      <c r="R78" s="79">
        <f>EXPORTACIONES!R77/'EXPORTACIONES PERCAPITA COL'!$R$147</f>
        <v>8.7111623985636868E-8</v>
      </c>
      <c r="S78" s="79">
        <f>EXPORTACIONES!S77/'EXPORTACIONES PERCAPITA COL'!$S$147</f>
        <v>8.6194550668453819E-8</v>
      </c>
      <c r="T78" s="79">
        <f>EXPORTACIONES!T77/'EXPORTACIONES PERCAPITA COL'!$T$147</f>
        <v>8.5321554863327556E-8</v>
      </c>
      <c r="U78" s="79">
        <f>EXPORTACIONES!U77/'EXPORTACIONES PERCAPITA COL'!$U$147</f>
        <v>5.7030629313350587E-7</v>
      </c>
      <c r="V78" s="79">
        <f>EXPORTACIONES!V77/'EXPORTACIONES PERCAPITA COL'!$V$147</f>
        <v>1.6739234386337888E-7</v>
      </c>
      <c r="W78" s="79">
        <f>EXPORTACIONES!W77/'EXPORTACIONES PERCAPITA COL'!$W$147</f>
        <v>5.8471411740607466E-6</v>
      </c>
      <c r="X78" s="79">
        <f>EXPORTACIONES!X77/'EXPORTACIONES PERCAPITA COL'!$X$147</f>
        <v>1.0276770066251665E-7</v>
      </c>
      <c r="Y78" s="143"/>
      <c r="Z78"/>
      <c r="AA78"/>
      <c r="AB78"/>
    </row>
    <row r="79" spans="2:28" x14ac:dyDescent="0.25">
      <c r="B79" s="61" t="s">
        <v>92</v>
      </c>
      <c r="C79" s="77">
        <f>EXPORTACIONES!C78/'EXPORTACIONES PERCAPITA COL'!$C$147</f>
        <v>0</v>
      </c>
      <c r="D79" s="77">
        <f>EXPORTACIONES!D78/'EXPORTACIONES PERCAPITA COL'!$D$147</f>
        <v>0</v>
      </c>
      <c r="E79" s="77">
        <f>EXPORTACIONES!E78/'EXPORTACIONES PERCAPITA COL'!$E$147</f>
        <v>0</v>
      </c>
      <c r="F79" s="77">
        <f>EXPORTACIONES!F78/'EXPORTACIONES PERCAPITA COL'!$F$147</f>
        <v>0</v>
      </c>
      <c r="G79" s="77">
        <f>EXPORTACIONES!G78/'EXPORTACIONES PERCAPITA COL'!$G$147</f>
        <v>0</v>
      </c>
      <c r="H79" s="77">
        <f>EXPORTACIONES!H78/'EXPORTACIONES PERCAPITA COL'!$H$147</f>
        <v>8.9100181719820618E-7</v>
      </c>
      <c r="I79" s="77">
        <f>EXPORTACIONES!I78/'EXPORTACIONES PERCAPITA COL'!$I$147</f>
        <v>0</v>
      </c>
      <c r="J79" s="77">
        <f>EXPORTACIONES!J78/'EXPORTACIONES PERCAPITA COL'!$J$147</f>
        <v>1.0343378269057776E-6</v>
      </c>
      <c r="K79" s="77">
        <f>EXPORTACIONES!K78/'EXPORTACIONES PERCAPITA COL'!$K$147</f>
        <v>2.7282119007402492E-6</v>
      </c>
      <c r="L79" s="77">
        <f>EXPORTACIONES!L78/'EXPORTACIONES PERCAPITA COL'!$L$147</f>
        <v>1.2873277353613691E-6</v>
      </c>
      <c r="M79" s="77">
        <f>EXPORTACIONES!M78/'EXPORTACIONES PERCAPITA COL'!$M$147</f>
        <v>9.2409412323728465E-8</v>
      </c>
      <c r="N79" s="77">
        <f>EXPORTACIONES!N78/'EXPORTACIONES PERCAPITA COL'!$N$147</f>
        <v>4.9731130241221986E-6</v>
      </c>
      <c r="O79" s="77">
        <f>EXPORTACIONES!O78/'EXPORTACIONES PERCAPITA COL'!$O$147</f>
        <v>4.2817314384463248E-7</v>
      </c>
      <c r="P79" s="77">
        <f>EXPORTACIONES!P78/'EXPORTACIONES PERCAPITA COL'!$P$147</f>
        <v>3.6301646999043063E-6</v>
      </c>
      <c r="Q79" s="77">
        <f>EXPORTACIONES!Q78/'EXPORTACIONES PERCAPITA COL'!$Q$147</f>
        <v>8.1468761100806784E-7</v>
      </c>
      <c r="R79" s="77">
        <f>EXPORTACIONES!R78/'EXPORTACIONES PERCAPITA COL'!$R$147</f>
        <v>9.5822786384200554E-7</v>
      </c>
      <c r="S79" s="77">
        <f>EXPORTACIONES!S78/'EXPORTACIONES PERCAPITA COL'!$S$147</f>
        <v>1.5945991873663958E-6</v>
      </c>
      <c r="T79" s="77">
        <f>EXPORTACIONES!T78/'EXPORTACIONES PERCAPITA COL'!$T$147</f>
        <v>1.0451890470757626E-6</v>
      </c>
      <c r="U79" s="77">
        <f>EXPORTACIONES!U78/'EXPORTACIONES PERCAPITA COL'!$U$147</f>
        <v>2.5346946361489151E-7</v>
      </c>
      <c r="V79" s="77">
        <f>EXPORTACIONES!V78/'EXPORTACIONES PERCAPITA COL'!$V$147</f>
        <v>0</v>
      </c>
      <c r="W79" s="77">
        <f>EXPORTACIONES!W78/'EXPORTACIONES PERCAPITA COL'!$W$147</f>
        <v>8.2938172681712709E-8</v>
      </c>
      <c r="X79" s="77">
        <f>EXPORTACIONES!X78/'EXPORTACIONES PERCAPITA COL'!$X$147</f>
        <v>1.4593013494077363E-6</v>
      </c>
      <c r="Y79" s="143"/>
      <c r="Z79"/>
      <c r="AA79"/>
      <c r="AB79"/>
    </row>
    <row r="80" spans="2:28" x14ac:dyDescent="0.25">
      <c r="B80" s="60" t="s">
        <v>105</v>
      </c>
      <c r="C80" s="78">
        <f>EXPORTACIONES!C79/'EXPORTACIONES PERCAPITA COL'!$C$147</f>
        <v>2.5906737827044854E-6</v>
      </c>
      <c r="D80" s="79">
        <f>EXPORTACIONES!D79/'EXPORTACIONES PERCAPITA COL'!$D$147</f>
        <v>5.7820121496895666E-7</v>
      </c>
      <c r="E80" s="79">
        <f>EXPORTACIONES!E79/'EXPORTACIONES PERCAPITA COL'!$E$147</f>
        <v>8.0216510053418763E-7</v>
      </c>
      <c r="F80" s="79">
        <f>EXPORTACIONES!F79/'EXPORTACIONES PERCAPITA COL'!$F$147</f>
        <v>6.6268947630250465E-7</v>
      </c>
      <c r="G80" s="79">
        <f>EXPORTACIONES!G79/'EXPORTACIONES PERCAPITA COL'!$G$147</f>
        <v>7.2829043438983411E-7</v>
      </c>
      <c r="H80" s="79">
        <f>EXPORTACIONES!H79/'EXPORTACIONES PERCAPITA COL'!$H$147</f>
        <v>1.6830034324855006E-6</v>
      </c>
      <c r="I80" s="78">
        <f>EXPORTACIONES!I79/'EXPORTACIONES PERCAPITA COL'!$I$147</f>
        <v>6.0992108865351845E-7</v>
      </c>
      <c r="J80" s="78">
        <f>EXPORTACIONES!J79/'EXPORTACIONES PERCAPITA COL'!$J$147</f>
        <v>6.4946793782455803E-7</v>
      </c>
      <c r="K80" s="78">
        <f>EXPORTACIONES!K79/'EXPORTACIONES PERCAPITA COL'!$K$147</f>
        <v>1.8978865396453909E-7</v>
      </c>
      <c r="L80" s="78">
        <f>EXPORTACIONES!L79/'EXPORTACIONES PERCAPITA COL'!$L$147</f>
        <v>7.0217876474256501E-8</v>
      </c>
      <c r="M80" s="78">
        <f>EXPORTACIONES!M79/'EXPORTACIONES PERCAPITA COL'!$M$147</f>
        <v>2.5412588389025329E-7</v>
      </c>
      <c r="N80" s="78">
        <f>EXPORTACIONES!N79/'EXPORTACIONES PERCAPITA COL'!$N$147</f>
        <v>2.2812445064780728E-8</v>
      </c>
      <c r="O80" s="78">
        <f>EXPORTACIONES!O79/'EXPORTACIONES PERCAPITA COL'!$O$147</f>
        <v>6.7606285870205121E-7</v>
      </c>
      <c r="P80" s="79">
        <f>EXPORTACIONES!P79/'EXPORTACIONES PERCAPITA COL'!$P$147</f>
        <v>1.3807988429083863E-6</v>
      </c>
      <c r="Q80" s="79">
        <f>EXPORTACIONES!Q79/'EXPORTACIONES PERCAPITA COL'!$Q$147</f>
        <v>0</v>
      </c>
      <c r="R80" s="79">
        <f>EXPORTACIONES!R79/'EXPORTACIONES PERCAPITA COL'!$R$147</f>
        <v>1.7422324797127374E-7</v>
      </c>
      <c r="S80" s="79">
        <f>EXPORTACIONES!S79/'EXPORTACIONES PERCAPITA COL'!$S$147</f>
        <v>2.585836520053615E-7</v>
      </c>
      <c r="T80" s="79">
        <f>EXPORTACIONES!T79/'EXPORTACIONES PERCAPITA COL'!$T$147</f>
        <v>4.2660777431663781E-7</v>
      </c>
      <c r="U80" s="79">
        <f>EXPORTACIONES!U79/'EXPORTACIONES PERCAPITA COL'!$U$147</f>
        <v>1.6897964240992768E-7</v>
      </c>
      <c r="V80" s="79">
        <f>EXPORTACIONES!V79/'EXPORTACIONES PERCAPITA COL'!$V$147</f>
        <v>1.0462021491461181E-7</v>
      </c>
      <c r="W80" s="79">
        <f>EXPORTACIONES!W79/'EXPORTACIONES PERCAPITA COL'!$W$147</f>
        <v>2.6954906121556635E-7</v>
      </c>
      <c r="X80" s="79">
        <f>EXPORTACIONES!X79/'EXPORTACIONES PERCAPITA COL'!$X$147</f>
        <v>1.9936933928528231E-6</v>
      </c>
      <c r="Y80" s="143"/>
      <c r="Z80"/>
      <c r="AA80"/>
      <c r="AB80"/>
    </row>
    <row r="81" spans="2:28" x14ac:dyDescent="0.25">
      <c r="B81" s="61" t="s">
        <v>81</v>
      </c>
      <c r="C81" s="80">
        <f>EXPORTACIONES!C80/'EXPORTACIONES PERCAPITA COL'!$C$147</f>
        <v>0</v>
      </c>
      <c r="D81" s="77">
        <f>EXPORTACIONES!D80/'EXPORTACIONES PERCAPITA COL'!$D$147</f>
        <v>0</v>
      </c>
      <c r="E81" s="77">
        <f>EXPORTACIONES!E80/'EXPORTACIONES PERCAPITA COL'!$E$147</f>
        <v>0</v>
      </c>
      <c r="F81" s="77">
        <f>EXPORTACIONES!F80/'EXPORTACIONES PERCAPITA COL'!$F$147</f>
        <v>0</v>
      </c>
      <c r="G81" s="77">
        <f>EXPORTACIONES!G80/'EXPORTACIONES PERCAPITA COL'!$G$147</f>
        <v>0</v>
      </c>
      <c r="H81" s="77">
        <f>EXPORTACIONES!H80/'EXPORTACIONES PERCAPITA COL'!$H$147</f>
        <v>0</v>
      </c>
      <c r="I81" s="77">
        <f>EXPORTACIONES!I80/'EXPORTACIONES PERCAPITA COL'!$I$147</f>
        <v>0</v>
      </c>
      <c r="J81" s="77">
        <f>EXPORTACIONES!J80/'EXPORTACIONES PERCAPITA COL'!$J$147</f>
        <v>0</v>
      </c>
      <c r="K81" s="77">
        <f>EXPORTACIONES!K80/'EXPORTACIONES PERCAPITA COL'!$K$147</f>
        <v>0</v>
      </c>
      <c r="L81" s="77">
        <f>EXPORTACIONES!L80/'EXPORTACIONES PERCAPITA COL'!$L$147</f>
        <v>4.6811917649504334E-8</v>
      </c>
      <c r="M81" s="77">
        <f>EXPORTACIONES!M80/'EXPORTACIONES PERCAPITA COL'!$M$147</f>
        <v>0</v>
      </c>
      <c r="N81" s="77">
        <f>EXPORTACIONES!N80/'EXPORTACIONES PERCAPITA COL'!$N$147</f>
        <v>4.5624890129561456E-8</v>
      </c>
      <c r="O81" s="77">
        <f>EXPORTACIONES!O80/'EXPORTACIONES PERCAPITA COL'!$O$147</f>
        <v>9.0141714493606831E-8</v>
      </c>
      <c r="P81" s="77">
        <f>EXPORTACIONES!P80/'EXPORTACIONES PERCAPITA COL'!$P$147</f>
        <v>4.1423965287251589E-6</v>
      </c>
      <c r="Q81" s="77">
        <f>EXPORTACIONES!Q80/'EXPORTACIONES PERCAPITA COL'!$Q$147</f>
        <v>0</v>
      </c>
      <c r="R81" s="77">
        <f>EXPORTACIONES!R80/'EXPORTACIONES PERCAPITA COL'!$R$147</f>
        <v>0</v>
      </c>
      <c r="S81" s="77">
        <f>EXPORTACIONES!S80/'EXPORTACIONES PERCAPITA COL'!$S$147</f>
        <v>0</v>
      </c>
      <c r="T81" s="77">
        <f>EXPORTACIONES!T80/'EXPORTACIONES PERCAPITA COL'!$T$147</f>
        <v>7.2523321633828427E-7</v>
      </c>
      <c r="U81" s="77">
        <f>EXPORTACIONES!U80/'EXPORTACIONES PERCAPITA COL'!$U$147</f>
        <v>0</v>
      </c>
      <c r="V81" s="77">
        <f>EXPORTACIONES!V80/'EXPORTACIONES PERCAPITA COL'!$V$147</f>
        <v>2.1761004702239255E-6</v>
      </c>
      <c r="W81" s="77">
        <f>EXPORTACIONES!W80/'EXPORTACIONES PERCAPITA COL'!$W$147</f>
        <v>0</v>
      </c>
      <c r="X81" s="77">
        <f>EXPORTACIONES!X80/'EXPORTACIONES PERCAPITA COL'!$X$147</f>
        <v>0</v>
      </c>
      <c r="Y81" s="143"/>
      <c r="Z81"/>
      <c r="AA81"/>
      <c r="AB81"/>
    </row>
    <row r="82" spans="2:28" x14ac:dyDescent="0.25">
      <c r="B82" s="60" t="s">
        <v>181</v>
      </c>
      <c r="C82" s="78">
        <f>EXPORTACIONES!C81/'EXPORTACIONES PERCAPITA COL'!$C$147</f>
        <v>0</v>
      </c>
      <c r="D82" s="79">
        <f>EXPORTACIONES!D81/'EXPORTACIONES PERCAPITA COL'!$D$147</f>
        <v>0</v>
      </c>
      <c r="E82" s="79">
        <f>EXPORTACIONES!E81/'EXPORTACIONES PERCAPITA COL'!$E$147</f>
        <v>0</v>
      </c>
      <c r="F82" s="79">
        <f>EXPORTACIONES!F81/'EXPORTACIONES PERCAPITA COL'!$F$147</f>
        <v>0</v>
      </c>
      <c r="G82" s="79">
        <f>EXPORTACIONES!G81/'EXPORTACIONES PERCAPITA COL'!$G$147</f>
        <v>0</v>
      </c>
      <c r="H82" s="79">
        <f>EXPORTACIONES!H81/'EXPORTACIONES PERCAPITA COL'!$H$147</f>
        <v>0</v>
      </c>
      <c r="I82" s="78">
        <f>EXPORTACIONES!I81/'EXPORTACIONES PERCAPITA COL'!$I$147</f>
        <v>0</v>
      </c>
      <c r="J82" s="78">
        <f>EXPORTACIONES!J81/'EXPORTACIONES PERCAPITA COL'!$J$147</f>
        <v>0</v>
      </c>
      <c r="K82" s="78">
        <f>EXPORTACIONES!K81/'EXPORTACIONES PERCAPITA COL'!$K$147</f>
        <v>0</v>
      </c>
      <c r="L82" s="78">
        <f>EXPORTACIONES!L81/'EXPORTACIONES PERCAPITA COL'!$L$147</f>
        <v>0</v>
      </c>
      <c r="M82" s="78">
        <f>EXPORTACIONES!M81/'EXPORTACIONES PERCAPITA COL'!$M$147</f>
        <v>0</v>
      </c>
      <c r="N82" s="78">
        <f>EXPORTACIONES!N81/'EXPORTACIONES PERCAPITA COL'!$N$147</f>
        <v>0</v>
      </c>
      <c r="O82" s="78">
        <f>EXPORTACIONES!O81/'EXPORTACIONES PERCAPITA COL'!$O$147</f>
        <v>0</v>
      </c>
      <c r="P82" s="79">
        <f>EXPORTACIONES!P81/'EXPORTACIONES PERCAPITA COL'!$P$147</f>
        <v>0</v>
      </c>
      <c r="Q82" s="79">
        <f>EXPORTACIONES!Q81/'EXPORTACIONES PERCAPITA COL'!$Q$147</f>
        <v>0</v>
      </c>
      <c r="R82" s="79">
        <f>EXPORTACIONES!R81/'EXPORTACIONES PERCAPITA COL'!$R$147</f>
        <v>0</v>
      </c>
      <c r="S82" s="79">
        <f>EXPORTACIONES!S81/'EXPORTACIONES PERCAPITA COL'!$S$147</f>
        <v>0</v>
      </c>
      <c r="T82" s="79">
        <f>EXPORTACIONES!T81/'EXPORTACIONES PERCAPITA COL'!$T$147</f>
        <v>0</v>
      </c>
      <c r="U82" s="79">
        <f>EXPORTACIONES!U81/'EXPORTACIONES PERCAPITA COL'!$U$147</f>
        <v>0</v>
      </c>
      <c r="V82" s="79">
        <f>EXPORTACIONES!V81/'EXPORTACIONES PERCAPITA COL'!$V$147</f>
        <v>0</v>
      </c>
      <c r="W82" s="79">
        <f>EXPORTACIONES!W81/'EXPORTACIONES PERCAPITA COL'!$W$147</f>
        <v>0</v>
      </c>
      <c r="X82" s="79">
        <f>EXPORTACIONES!X81/'EXPORTACIONES PERCAPITA COL'!$X$147</f>
        <v>0</v>
      </c>
      <c r="Y82" s="143"/>
      <c r="Z82"/>
      <c r="AA82"/>
      <c r="AB82"/>
    </row>
    <row r="83" spans="2:28" x14ac:dyDescent="0.25">
      <c r="B83" s="61" t="s">
        <v>192</v>
      </c>
      <c r="C83" s="80">
        <f>EXPORTACIONES!C82/'EXPORTACIONES PERCAPITA COL'!$C$147</f>
        <v>0</v>
      </c>
      <c r="D83" s="77">
        <f>EXPORTACIONES!D82/'EXPORTACIONES PERCAPITA COL'!$D$147</f>
        <v>0</v>
      </c>
      <c r="E83" s="77">
        <f>EXPORTACIONES!E82/'EXPORTACIONES PERCAPITA COL'!$E$147</f>
        <v>0</v>
      </c>
      <c r="F83" s="77">
        <f>EXPORTACIONES!F82/'EXPORTACIONES PERCAPITA COL'!$F$147</f>
        <v>0</v>
      </c>
      <c r="G83" s="77">
        <f>EXPORTACIONES!G82/'EXPORTACIONES PERCAPITA COL'!$G$147</f>
        <v>0</v>
      </c>
      <c r="H83" s="77">
        <f>EXPORTACIONES!H82/'EXPORTACIONES PERCAPITA COL'!$H$147</f>
        <v>0</v>
      </c>
      <c r="I83" s="80">
        <f>EXPORTACIONES!I82/'EXPORTACIONES PERCAPITA COL'!$I$147</f>
        <v>1.4638106127684444E-7</v>
      </c>
      <c r="J83" s="80">
        <f>EXPORTACIONES!J82/'EXPORTACIONES PERCAPITA COL'!$J$147</f>
        <v>0</v>
      </c>
      <c r="K83" s="80">
        <f>EXPORTACIONES!K82/'EXPORTACIONES PERCAPITA COL'!$K$147</f>
        <v>0</v>
      </c>
      <c r="L83" s="80">
        <f>EXPORTACIONES!L82/'EXPORTACIONES PERCAPITA COL'!$L$147</f>
        <v>2.3405958824752167E-8</v>
      </c>
      <c r="M83" s="80">
        <f>EXPORTACIONES!M82/'EXPORTACIONES PERCAPITA COL'!$M$147</f>
        <v>0</v>
      </c>
      <c r="N83" s="80">
        <f>EXPORTACIONES!N82/'EXPORTACIONES PERCAPITA COL'!$N$147</f>
        <v>0</v>
      </c>
      <c r="O83" s="80">
        <f>EXPORTACIONES!O82/'EXPORTACIONES PERCAPITA COL'!$O$147</f>
        <v>0</v>
      </c>
      <c r="P83" s="77">
        <f>EXPORTACIONES!P82/'EXPORTACIONES PERCAPITA COL'!$P$147</f>
        <v>0</v>
      </c>
      <c r="Q83" s="77">
        <f>EXPORTACIONES!Q82/'EXPORTACIONES PERCAPITA COL'!$Q$147</f>
        <v>0</v>
      </c>
      <c r="R83" s="77">
        <f>EXPORTACIONES!R82/'EXPORTACIONES PERCAPITA COL'!$R$147</f>
        <v>0</v>
      </c>
      <c r="S83" s="77">
        <f>EXPORTACIONES!S82/'EXPORTACIONES PERCAPITA COL'!$S$147</f>
        <v>0</v>
      </c>
      <c r="T83" s="77">
        <f>EXPORTACIONES!T82/'EXPORTACIONES PERCAPITA COL'!$T$147</f>
        <v>0</v>
      </c>
      <c r="U83" s="77">
        <f>EXPORTACIONES!U82/'EXPORTACIONES PERCAPITA COL'!$U$147</f>
        <v>0</v>
      </c>
      <c r="V83" s="77">
        <f>EXPORTACIONES!V82/'EXPORTACIONES PERCAPITA COL'!$V$147</f>
        <v>0</v>
      </c>
      <c r="W83" s="77">
        <f>EXPORTACIONES!W82/'EXPORTACIONES PERCAPITA COL'!$W$147</f>
        <v>0</v>
      </c>
      <c r="X83" s="77">
        <f>EXPORTACIONES!X82/'EXPORTACIONES PERCAPITA COL'!$X$147</f>
        <v>0</v>
      </c>
      <c r="Y83" s="143"/>
      <c r="Z83"/>
      <c r="AA83"/>
      <c r="AB83"/>
    </row>
    <row r="84" spans="2:28" x14ac:dyDescent="0.25">
      <c r="B84" s="60" t="s">
        <v>183</v>
      </c>
      <c r="C84" s="78">
        <f>EXPORTACIONES!C83/'EXPORTACIONES PERCAPITA COL'!$C$147</f>
        <v>0</v>
      </c>
      <c r="D84" s="79">
        <f>EXPORTACIONES!D83/'EXPORTACIONES PERCAPITA COL'!$D$147</f>
        <v>0</v>
      </c>
      <c r="E84" s="79">
        <f>EXPORTACIONES!E83/'EXPORTACIONES PERCAPITA COL'!$E$147</f>
        <v>0</v>
      </c>
      <c r="F84" s="79">
        <f>EXPORTACIONES!F83/'EXPORTACIONES PERCAPITA COL'!$F$147</f>
        <v>0</v>
      </c>
      <c r="G84" s="79">
        <f>EXPORTACIONES!G83/'EXPORTACIONES PERCAPITA COL'!$G$147</f>
        <v>0</v>
      </c>
      <c r="H84" s="79">
        <f>EXPORTACIONES!H83/'EXPORTACIONES PERCAPITA COL'!$H$147</f>
        <v>0</v>
      </c>
      <c r="I84" s="78">
        <f>EXPORTACIONES!I83/'EXPORTACIONES PERCAPITA COL'!$I$147</f>
        <v>0</v>
      </c>
      <c r="J84" s="78">
        <f>EXPORTACIONES!J83/'EXPORTACIONES PERCAPITA COL'!$J$147</f>
        <v>0</v>
      </c>
      <c r="K84" s="78">
        <f>EXPORTACIONES!K83/'EXPORTACIONES PERCAPITA COL'!$K$147</f>
        <v>0</v>
      </c>
      <c r="L84" s="78">
        <f>EXPORTACIONES!L83/'EXPORTACIONES PERCAPITA COL'!$L$147</f>
        <v>0</v>
      </c>
      <c r="M84" s="78">
        <f>EXPORTACIONES!M83/'EXPORTACIONES PERCAPITA COL'!$M$147</f>
        <v>0</v>
      </c>
      <c r="N84" s="78">
        <f>EXPORTACIONES!N83/'EXPORTACIONES PERCAPITA COL'!$N$147</f>
        <v>0</v>
      </c>
      <c r="O84" s="78">
        <f>EXPORTACIONES!O83/'EXPORTACIONES PERCAPITA COL'!$O$147</f>
        <v>0</v>
      </c>
      <c r="P84" s="79">
        <f>EXPORTACIONES!P83/'EXPORTACIONES PERCAPITA COL'!$P$147</f>
        <v>0</v>
      </c>
      <c r="Q84" s="79">
        <f>EXPORTACIONES!Q83/'EXPORTACIONES PERCAPITA COL'!$Q$147</f>
        <v>0</v>
      </c>
      <c r="R84" s="79">
        <f>EXPORTACIONES!R83/'EXPORTACIONES PERCAPITA COL'!$R$147</f>
        <v>0</v>
      </c>
      <c r="S84" s="79">
        <f>EXPORTACIONES!S83/'EXPORTACIONES PERCAPITA COL'!$S$147</f>
        <v>0</v>
      </c>
      <c r="T84" s="79">
        <f>EXPORTACIONES!T83/'EXPORTACIONES PERCAPITA COL'!$T$147</f>
        <v>0</v>
      </c>
      <c r="U84" s="79">
        <f>EXPORTACIONES!U83/'EXPORTACIONES PERCAPITA COL'!$U$147</f>
        <v>0</v>
      </c>
      <c r="V84" s="79">
        <f>EXPORTACIONES!V83/'EXPORTACIONES PERCAPITA COL'!$V$147</f>
        <v>0</v>
      </c>
      <c r="W84" s="79">
        <f>EXPORTACIONES!W83/'EXPORTACIONES PERCAPITA COL'!$W$147</f>
        <v>0</v>
      </c>
      <c r="X84" s="79">
        <f>EXPORTACIONES!X83/'EXPORTACIONES PERCAPITA COL'!$X$147</f>
        <v>0</v>
      </c>
      <c r="Y84" s="143"/>
      <c r="Z84"/>
      <c r="AA84"/>
      <c r="AB84"/>
    </row>
    <row r="85" spans="2:28" x14ac:dyDescent="0.25">
      <c r="B85" s="59" t="s">
        <v>135</v>
      </c>
      <c r="C85" s="77">
        <f>EXPORTACIONES!C84/'EXPORTACIONES PERCAPITA COL'!$C$147</f>
        <v>2.0885638124483583E-5</v>
      </c>
      <c r="D85" s="77">
        <f>EXPORTACIONES!D84/'EXPORTACIONES PERCAPITA COL'!$D$147</f>
        <v>9.9871118949183423E-7</v>
      </c>
      <c r="E85" s="77">
        <f>EXPORTACIONES!E84/'EXPORTACIONES PERCAPITA COL'!$E$147</f>
        <v>3.2086604021367505E-6</v>
      </c>
      <c r="F85" s="77">
        <f>EXPORTACIONES!F84/'EXPORTACIONES PERCAPITA COL'!$F$147</f>
        <v>0</v>
      </c>
      <c r="G85" s="77">
        <f>EXPORTACIONES!G84/'EXPORTACIONES PERCAPITA COL'!$G$147</f>
        <v>0</v>
      </c>
      <c r="H85" s="77">
        <f>EXPORTACIONES!H84/'EXPORTACIONES PERCAPITA COL'!$H$147</f>
        <v>0</v>
      </c>
      <c r="I85" s="77">
        <f>EXPORTACIONES!I84/'EXPORTACIONES PERCAPITA COL'!$I$147</f>
        <v>0</v>
      </c>
      <c r="J85" s="77">
        <f>EXPORTACIONES!J84/'EXPORTACIONES PERCAPITA COL'!$J$147</f>
        <v>0</v>
      </c>
      <c r="K85" s="77">
        <f>EXPORTACIONES!K84/'EXPORTACIONES PERCAPITA COL'!$K$147</f>
        <v>3.2975778626338665E-6</v>
      </c>
      <c r="L85" s="77">
        <f>EXPORTACIONES!L84/'EXPORTACIONES PERCAPITA COL'!$L$147</f>
        <v>7.0217876474256495E-7</v>
      </c>
      <c r="M85" s="77">
        <f>EXPORTACIONES!M84/'EXPORTACIONES PERCAPITA COL'!$M$147</f>
        <v>0</v>
      </c>
      <c r="N85" s="77">
        <f>EXPORTACIONES!N84/'EXPORTACIONES PERCAPITA COL'!$N$147</f>
        <v>2.030307610765485E-6</v>
      </c>
      <c r="O85" s="77">
        <f>EXPORTACIONES!O84/'EXPORTACIONES PERCAPITA COL'!$O$147</f>
        <v>9.2395257355947E-7</v>
      </c>
      <c r="P85" s="77">
        <f>EXPORTACIONES!P84/'EXPORTACIONES PERCAPITA COL'!$P$147</f>
        <v>7.7948321777086331E-7</v>
      </c>
      <c r="Q85" s="77">
        <f>EXPORTACIONES!Q84/'EXPORTACIONES PERCAPITA COL'!$Q$147</f>
        <v>9.0276194733326436E-7</v>
      </c>
      <c r="R85" s="77">
        <f>EXPORTACIONES!R84/'EXPORTACIONES PERCAPITA COL'!$R$147</f>
        <v>0</v>
      </c>
      <c r="S85" s="77">
        <f>EXPORTACIONES!S84/'EXPORTACIONES PERCAPITA COL'!$S$147</f>
        <v>0</v>
      </c>
      <c r="T85" s="77">
        <f>EXPORTACIONES!T84/'EXPORTACIONES PERCAPITA COL'!$T$147</f>
        <v>4.2660777431663778E-8</v>
      </c>
      <c r="U85" s="77">
        <f>EXPORTACIONES!U84/'EXPORTACIONES PERCAPITA COL'!$U$147</f>
        <v>0</v>
      </c>
      <c r="V85" s="77">
        <f>EXPORTACIONES!V84/'EXPORTACIONES PERCAPITA COL'!$V$147</f>
        <v>2.5108851579506834E-7</v>
      </c>
      <c r="W85" s="77">
        <f>EXPORTACIONES!W84/'EXPORTACIONES PERCAPITA COL'!$W$147</f>
        <v>0</v>
      </c>
      <c r="X85" s="77">
        <f>EXPORTACIONES!X84/'EXPORTACIONES PERCAPITA COL'!$X$147</f>
        <v>0</v>
      </c>
      <c r="Y85" s="143"/>
      <c r="Z85"/>
      <c r="AA85"/>
      <c r="AB85"/>
    </row>
    <row r="86" spans="2:28" x14ac:dyDescent="0.25">
      <c r="B86" s="60" t="s">
        <v>86</v>
      </c>
      <c r="C86" s="78">
        <f>EXPORTACIONES!C85/'EXPORTACIONES PERCAPITA COL'!$C$147</f>
        <v>0</v>
      </c>
      <c r="D86" s="79">
        <f>EXPORTACIONES!D85/'EXPORTACIONES PERCAPITA COL'!$D$147</f>
        <v>4.2050997452287758E-7</v>
      </c>
      <c r="E86" s="79">
        <f>EXPORTACIONES!E85/'EXPORTACIONES PERCAPITA COL'!$E$147</f>
        <v>1.0609280361903771E-6</v>
      </c>
      <c r="F86" s="79">
        <f>EXPORTACIONES!F85/'EXPORTACIONES PERCAPITA COL'!$F$147</f>
        <v>2.5488056780865567E-8</v>
      </c>
      <c r="G86" s="79">
        <f>EXPORTACIONES!G85/'EXPORTACIONES PERCAPITA COL'!$G$147</f>
        <v>0</v>
      </c>
      <c r="H86" s="79">
        <f>EXPORTACIONES!H85/'EXPORTACIONES PERCAPITA COL'!$H$147</f>
        <v>5.197510600322869E-7</v>
      </c>
      <c r="I86" s="78">
        <f>EXPORTACIONES!I85/'EXPORTACIONES PERCAPITA COL'!$I$147</f>
        <v>0</v>
      </c>
      <c r="J86" s="78">
        <f>EXPORTACIONES!J85/'EXPORTACIONES PERCAPITA COL'!$J$147</f>
        <v>0</v>
      </c>
      <c r="K86" s="78">
        <f>EXPORTACIONES!K85/'EXPORTACIONES PERCAPITA COL'!$K$147</f>
        <v>4.7447163491134773E-8</v>
      </c>
      <c r="L86" s="78">
        <f>EXPORTACIONES!L85/'EXPORTACIONES PERCAPITA COL'!$L$147</f>
        <v>0</v>
      </c>
      <c r="M86" s="78">
        <f>EXPORTACIONES!M85/'EXPORTACIONES PERCAPITA COL'!$M$147</f>
        <v>2.1023141303648226E-6</v>
      </c>
      <c r="N86" s="78">
        <f>EXPORTACIONES!N85/'EXPORTACIONES PERCAPITA COL'!$N$147</f>
        <v>5.931235716842989E-7</v>
      </c>
      <c r="O86" s="78">
        <f>EXPORTACIONES!O85/'EXPORTACIONES PERCAPITA COL'!$O$147</f>
        <v>0</v>
      </c>
      <c r="P86" s="79">
        <f>EXPORTACIONES!P85/'EXPORTACIONES PERCAPITA COL'!$P$147</f>
        <v>8.908379631667009E-8</v>
      </c>
      <c r="Q86" s="79">
        <f>EXPORTACIONES!Q85/'EXPORTACIONES PERCAPITA COL'!$Q$147</f>
        <v>2.2018584081299129E-8</v>
      </c>
      <c r="R86" s="79">
        <f>EXPORTACIONES!R85/'EXPORTACIONES PERCAPITA COL'!$R$147</f>
        <v>1.9600115396768293E-7</v>
      </c>
      <c r="S86" s="79">
        <f>EXPORTACIONES!S85/'EXPORTACIONES PERCAPITA COL'!$S$147</f>
        <v>2.3703501433824803E-7</v>
      </c>
      <c r="T86" s="79">
        <f>EXPORTACIONES!T85/'EXPORTACIONES PERCAPITA COL'!$T$147</f>
        <v>1.2051669624445018E-5</v>
      </c>
      <c r="U86" s="79">
        <f>EXPORTACIONES!U85/'EXPORTACIONES PERCAPITA COL'!$U$147</f>
        <v>1.5250412727495973E-5</v>
      </c>
      <c r="V86" s="79">
        <f>EXPORTACIONES!V85/'EXPORTACIONES PERCAPITA COL'!$V$147</f>
        <v>1.8392233781988755E-5</v>
      </c>
      <c r="W86" s="79">
        <f>EXPORTACIONES!W85/'EXPORTACIONES PERCAPITA COL'!$W$147</f>
        <v>7.6925155162288552E-6</v>
      </c>
      <c r="X86" s="79">
        <f>EXPORTACIONES!X85/'EXPORTACIONES PERCAPITA COL'!$X$147</f>
        <v>9.9890205043966175E-6</v>
      </c>
      <c r="Y86" s="143"/>
      <c r="Z86"/>
      <c r="AA86"/>
      <c r="AB86"/>
    </row>
    <row r="87" spans="2:28" x14ac:dyDescent="0.25">
      <c r="B87" s="59" t="s">
        <v>32</v>
      </c>
      <c r="C87" s="77">
        <f>EXPORTACIONES!C86/'EXPORTACIONES PERCAPITA COL'!$C$147</f>
        <v>7.6117734852657566E-6</v>
      </c>
      <c r="D87" s="77">
        <f>EXPORTACIONES!D86/'EXPORTACIONES PERCAPITA COL'!$D$147</f>
        <v>0</v>
      </c>
      <c r="E87" s="77">
        <f>EXPORTACIONES!E86/'EXPORTACIONES PERCAPITA COL'!$E$147</f>
        <v>0</v>
      </c>
      <c r="F87" s="77">
        <f>EXPORTACIONES!F86/'EXPORTACIONES PERCAPITA COL'!$F$147</f>
        <v>4.842730788364457E-7</v>
      </c>
      <c r="G87" s="77">
        <f>EXPORTACIONES!G86/'EXPORTACIONES PERCAPITA COL'!$G$147</f>
        <v>0</v>
      </c>
      <c r="H87" s="77">
        <f>EXPORTACIONES!H86/'EXPORTACIONES PERCAPITA COL'!$H$147</f>
        <v>1.2375025238863975E-7</v>
      </c>
      <c r="I87" s="77">
        <f>EXPORTACIONES!I86/'EXPORTACIONES PERCAPITA COL'!$I$147</f>
        <v>5.1233371446895551E-7</v>
      </c>
      <c r="J87" s="77">
        <f>EXPORTACIONES!J86/'EXPORTACIONES PERCAPITA COL'!$J$147</f>
        <v>0</v>
      </c>
      <c r="K87" s="77">
        <f>EXPORTACIONES!K86/'EXPORTACIONES PERCAPITA COL'!$K$147</f>
        <v>0</v>
      </c>
      <c r="L87" s="77">
        <f>EXPORTACIONES!L86/'EXPORTACIONES PERCAPITA COL'!$L$147</f>
        <v>0</v>
      </c>
      <c r="M87" s="77">
        <f>EXPORTACIONES!M86/'EXPORTACIONES PERCAPITA COL'!$M$147</f>
        <v>0</v>
      </c>
      <c r="N87" s="77">
        <f>EXPORTACIONES!N86/'EXPORTACIONES PERCAPITA COL'!$N$147</f>
        <v>4.5624890129561455E-6</v>
      </c>
      <c r="O87" s="77">
        <f>EXPORTACIONES!O86/'EXPORTACIONES PERCAPITA COL'!$O$147</f>
        <v>9.0141714493606839E-7</v>
      </c>
      <c r="P87" s="77">
        <f>EXPORTACIONES!P86/'EXPORTACIONES PERCAPITA COL'!$P$147</f>
        <v>2.4943462968667627E-6</v>
      </c>
      <c r="Q87" s="77">
        <f>EXPORTACIONES!Q86/'EXPORTACIONES PERCAPITA COL'!$Q$147</f>
        <v>0</v>
      </c>
      <c r="R87" s="77">
        <f>EXPORTACIONES!R86/'EXPORTACIONES PERCAPITA COL'!$R$147</f>
        <v>0</v>
      </c>
      <c r="S87" s="77">
        <f>EXPORTACIONES!S86/'EXPORTACIONES PERCAPITA COL'!$S$147</f>
        <v>3.6848170410764008E-6</v>
      </c>
      <c r="T87" s="77">
        <f>EXPORTACIONES!T86/'EXPORTACIONES PERCAPITA COL'!$T$147</f>
        <v>0</v>
      </c>
      <c r="U87" s="77">
        <f>EXPORTACIONES!U86/'EXPORTACIONES PERCAPITA COL'!$U$147</f>
        <v>2.5980620020526378E-6</v>
      </c>
      <c r="V87" s="77">
        <f>EXPORTACIONES!V86/'EXPORTACIONES PERCAPITA COL'!$V$147</f>
        <v>1.4081880927506749E-5</v>
      </c>
      <c r="W87" s="77">
        <f>EXPORTACIONES!W86/'EXPORTACIONES PERCAPITA COL'!$W$147</f>
        <v>1.1341795114224214E-5</v>
      </c>
      <c r="X87" s="77">
        <f>EXPORTACIONES!X86/'EXPORTACIONES PERCAPITA COL'!$X$147</f>
        <v>1.105163852924704E-4</v>
      </c>
      <c r="Y87" s="143"/>
      <c r="Z87"/>
      <c r="AA87"/>
      <c r="AB87"/>
    </row>
    <row r="88" spans="2:28" x14ac:dyDescent="0.25">
      <c r="B88" s="60" t="s">
        <v>25</v>
      </c>
      <c r="C88" s="78">
        <f>EXPORTACIONES!C87/'EXPORTACIONES PERCAPITA COL'!$C$147</f>
        <v>4.7540199311484376E-6</v>
      </c>
      <c r="D88" s="79">
        <f>EXPORTACIONES!D87/'EXPORTACIONES PERCAPITA COL'!$D$147</f>
        <v>2.4442142269142259E-6</v>
      </c>
      <c r="E88" s="79">
        <f>EXPORTACIONES!E87/'EXPORTACIONES PERCAPITA COL'!$E$147</f>
        <v>0</v>
      </c>
      <c r="F88" s="79">
        <f>EXPORTACIONES!F87/'EXPORTACIONES PERCAPITA COL'!$F$147</f>
        <v>0</v>
      </c>
      <c r="G88" s="79">
        <f>EXPORTACIONES!G87/'EXPORTACIONES PERCAPITA COL'!$G$147</f>
        <v>0</v>
      </c>
      <c r="H88" s="79">
        <f>EXPORTACIONES!H87/'EXPORTACIONES PERCAPITA COL'!$H$147</f>
        <v>0</v>
      </c>
      <c r="I88" s="78">
        <f>EXPORTACIONES!I87/'EXPORTACIONES PERCAPITA COL'!$I$147</f>
        <v>0</v>
      </c>
      <c r="J88" s="78">
        <f>EXPORTACIONES!J87/'EXPORTACIONES PERCAPITA COL'!$J$147</f>
        <v>0</v>
      </c>
      <c r="K88" s="78">
        <f>EXPORTACIONES!K87/'EXPORTACIONES PERCAPITA COL'!$K$147</f>
        <v>0</v>
      </c>
      <c r="L88" s="78">
        <f>EXPORTACIONES!L87/'EXPORTACIONES PERCAPITA COL'!$L$147</f>
        <v>0</v>
      </c>
      <c r="M88" s="78">
        <f>EXPORTACIONES!M87/'EXPORTACIONES PERCAPITA COL'!$M$147</f>
        <v>0</v>
      </c>
      <c r="N88" s="78">
        <f>EXPORTACIONES!N87/'EXPORTACIONES PERCAPITA COL'!$N$147</f>
        <v>0</v>
      </c>
      <c r="O88" s="78">
        <f>EXPORTACIONES!O87/'EXPORTACIONES PERCAPITA COL'!$O$147</f>
        <v>0</v>
      </c>
      <c r="P88" s="79">
        <f>EXPORTACIONES!P87/'EXPORTACIONES PERCAPITA COL'!$P$147</f>
        <v>0</v>
      </c>
      <c r="Q88" s="79">
        <f>EXPORTACIONES!Q87/'EXPORTACIONES PERCAPITA COL'!$Q$147</f>
        <v>0</v>
      </c>
      <c r="R88" s="79">
        <f>EXPORTACIONES!R87/'EXPORTACIONES PERCAPITA COL'!$R$147</f>
        <v>0</v>
      </c>
      <c r="S88" s="79">
        <f>EXPORTACIONES!S87/'EXPORTACIONES PERCAPITA COL'!$S$147</f>
        <v>0</v>
      </c>
      <c r="T88" s="79">
        <f>EXPORTACIONES!T87/'EXPORTACIONES PERCAPITA COL'!$T$147</f>
        <v>0</v>
      </c>
      <c r="U88" s="79">
        <f>EXPORTACIONES!U87/'EXPORTACIONES PERCAPITA COL'!$U$147</f>
        <v>0</v>
      </c>
      <c r="V88" s="79">
        <f>EXPORTACIONES!V87/'EXPORTACIONES PERCAPITA COL'!$V$147</f>
        <v>0</v>
      </c>
      <c r="W88" s="79">
        <f>EXPORTACIONES!W87/'EXPORTACIONES PERCAPITA COL'!$W$147</f>
        <v>0</v>
      </c>
      <c r="X88" s="79">
        <f>EXPORTACIONES!X87/'EXPORTACIONES PERCAPITA COL'!$X$147</f>
        <v>0</v>
      </c>
      <c r="Y88" s="143"/>
      <c r="Z88"/>
      <c r="AA88"/>
      <c r="AB88"/>
    </row>
    <row r="89" spans="2:28" x14ac:dyDescent="0.25">
      <c r="B89" s="61" t="s">
        <v>184</v>
      </c>
      <c r="C89" s="80">
        <f>EXPORTACIONES!C88/'EXPORTACIONES PERCAPITA COL'!$C$147</f>
        <v>0</v>
      </c>
      <c r="D89" s="77">
        <f>EXPORTACIONES!D88/'EXPORTACIONES PERCAPITA COL'!$D$147</f>
        <v>0</v>
      </c>
      <c r="E89" s="77">
        <f>EXPORTACIONES!E88/'EXPORTACIONES PERCAPITA COL'!$E$147</f>
        <v>0</v>
      </c>
      <c r="F89" s="77">
        <f>EXPORTACIONES!F88/'EXPORTACIONES PERCAPITA COL'!$F$147</f>
        <v>0</v>
      </c>
      <c r="G89" s="77">
        <f>EXPORTACIONES!G88/'EXPORTACIONES PERCAPITA COL'!$G$147</f>
        <v>0</v>
      </c>
      <c r="H89" s="77">
        <f>EXPORTACIONES!H88/'EXPORTACIONES PERCAPITA COL'!$H$147</f>
        <v>0</v>
      </c>
      <c r="I89" s="77">
        <f>EXPORTACIONES!I88/'EXPORTACIONES PERCAPITA COL'!$I$147</f>
        <v>0</v>
      </c>
      <c r="J89" s="80">
        <f>EXPORTACIONES!J88/'EXPORTACIONES PERCAPITA COL'!$J$147</f>
        <v>0</v>
      </c>
      <c r="K89" s="80">
        <f>EXPORTACIONES!K88/'EXPORTACIONES PERCAPITA COL'!$K$147</f>
        <v>0</v>
      </c>
      <c r="L89" s="77">
        <f>EXPORTACIONES!L88/'EXPORTACIONES PERCAPITA COL'!$L$147</f>
        <v>0</v>
      </c>
      <c r="M89" s="77">
        <f>EXPORTACIONES!M88/'EXPORTACIONES PERCAPITA COL'!$M$147</f>
        <v>0</v>
      </c>
      <c r="N89" s="77">
        <f>EXPORTACIONES!N88/'EXPORTACIONES PERCAPITA COL'!$N$147</f>
        <v>0</v>
      </c>
      <c r="O89" s="77">
        <f>EXPORTACIONES!O88/'EXPORTACIONES PERCAPITA COL'!$O$147</f>
        <v>0</v>
      </c>
      <c r="P89" s="77">
        <f>EXPORTACIONES!P88/'EXPORTACIONES PERCAPITA COL'!$P$147</f>
        <v>0</v>
      </c>
      <c r="Q89" s="77">
        <f>EXPORTACIONES!Q88/'EXPORTACIONES PERCAPITA COL'!$Q$147</f>
        <v>0</v>
      </c>
      <c r="R89" s="77">
        <f>EXPORTACIONES!R88/'EXPORTACIONES PERCAPITA COL'!$R$147</f>
        <v>0</v>
      </c>
      <c r="S89" s="77">
        <f>EXPORTACIONES!S88/'EXPORTACIONES PERCAPITA COL'!$S$147</f>
        <v>0</v>
      </c>
      <c r="T89" s="77">
        <f>EXPORTACIONES!T88/'EXPORTACIONES PERCAPITA COL'!$T$147</f>
        <v>0</v>
      </c>
      <c r="U89" s="77">
        <f>EXPORTACIONES!U88/'EXPORTACIONES PERCAPITA COL'!$U$147</f>
        <v>0</v>
      </c>
      <c r="V89" s="77">
        <f>EXPORTACIONES!V88/'EXPORTACIONES PERCAPITA COL'!$V$147</f>
        <v>0</v>
      </c>
      <c r="W89" s="77">
        <f>EXPORTACIONES!W88/'EXPORTACIONES PERCAPITA COL'!$W$147</f>
        <v>0</v>
      </c>
      <c r="X89" s="77">
        <f>EXPORTACIONES!X88/'EXPORTACIONES PERCAPITA COL'!$X$147</f>
        <v>0</v>
      </c>
      <c r="Y89" s="143"/>
      <c r="Z89"/>
      <c r="AA89"/>
      <c r="AB89"/>
    </row>
    <row r="90" spans="2:28" x14ac:dyDescent="0.25">
      <c r="B90" s="60" t="s">
        <v>185</v>
      </c>
      <c r="C90" s="78">
        <f>EXPORTACIONES!C89/'EXPORTACIONES PERCAPITA COL'!$C$147</f>
        <v>0</v>
      </c>
      <c r="D90" s="79">
        <f>EXPORTACIONES!D89/'EXPORTACIONES PERCAPITA COL'!$D$147</f>
        <v>3.1538248089215816E-7</v>
      </c>
      <c r="E90" s="79">
        <f>EXPORTACIONES!E89/'EXPORTACIONES PERCAPITA COL'!$E$147</f>
        <v>0</v>
      </c>
      <c r="F90" s="79">
        <f>EXPORTACIONES!F89/'EXPORTACIONES PERCAPITA COL'!$F$147</f>
        <v>7.4425125800127451E-6</v>
      </c>
      <c r="G90" s="79">
        <f>EXPORTACIONES!G89/'EXPORTACIONES PERCAPITA COL'!$G$147</f>
        <v>2.5113463254821864E-7</v>
      </c>
      <c r="H90" s="79">
        <f>EXPORTACIONES!H89/'EXPORTACIONES PERCAPITA COL'!$H$147</f>
        <v>9.9000201910911792E-8</v>
      </c>
      <c r="I90" s="78">
        <f>EXPORTACIONES!I89/'EXPORTACIONES PERCAPITA COL'!$I$147</f>
        <v>0</v>
      </c>
      <c r="J90" s="78">
        <f>EXPORTACIONES!J89/'EXPORTACIONES PERCAPITA COL'!$J$147</f>
        <v>9.1406598656789655E-7</v>
      </c>
      <c r="K90" s="78">
        <f>EXPORTACIONES!K89/'EXPORTACIONES PERCAPITA COL'!$K$147</f>
        <v>0</v>
      </c>
      <c r="L90" s="78">
        <f>EXPORTACIONES!L89/'EXPORTACIONES PERCAPITA COL'!$L$147</f>
        <v>0</v>
      </c>
      <c r="M90" s="78">
        <f>EXPORTACIONES!M89/'EXPORTACIONES PERCAPITA COL'!$M$147</f>
        <v>1.5478576564224519E-6</v>
      </c>
      <c r="N90" s="78">
        <f>EXPORTACIONES!N89/'EXPORTACIONES PERCAPITA COL'!$N$147</f>
        <v>7.7562313220254473E-7</v>
      </c>
      <c r="O90" s="78">
        <f>EXPORTACIONES!O89/'EXPORTACIONES PERCAPITA COL'!$O$147</f>
        <v>9.0141714493606831E-8</v>
      </c>
      <c r="P90" s="79">
        <f>EXPORTACIONES!P89/'EXPORTACIONES PERCAPITA COL'!$P$147</f>
        <v>1.3139859956708839E-6</v>
      </c>
      <c r="Q90" s="79">
        <f>EXPORTACIONES!Q89/'EXPORTACIONES PERCAPITA COL'!$Q$147</f>
        <v>2.3339699126177077E-5</v>
      </c>
      <c r="R90" s="79">
        <f>EXPORTACIONES!R89/'EXPORTACIONES PERCAPITA COL'!$R$147</f>
        <v>0</v>
      </c>
      <c r="S90" s="79">
        <f>EXPORTACIONES!S89/'EXPORTACIONES PERCAPITA COL'!$S$147</f>
        <v>0</v>
      </c>
      <c r="T90" s="79">
        <f>EXPORTACIONES!T89/'EXPORTACIONES PERCAPITA COL'!$T$147</f>
        <v>0</v>
      </c>
      <c r="U90" s="79">
        <f>EXPORTACIONES!U89/'EXPORTACIONES PERCAPITA COL'!$U$147</f>
        <v>5.0693892722978303E-7</v>
      </c>
      <c r="V90" s="79">
        <f>EXPORTACIONES!V89/'EXPORTACIONES PERCAPITA COL'!$V$147</f>
        <v>0</v>
      </c>
      <c r="W90" s="79">
        <f>EXPORTACIONES!W89/'EXPORTACIONES PERCAPITA COL'!$W$147</f>
        <v>0</v>
      </c>
      <c r="X90" s="79">
        <f>EXPORTACIONES!X89/'EXPORTACIONES PERCAPITA COL'!$X$147</f>
        <v>0</v>
      </c>
      <c r="Y90" s="143"/>
      <c r="Z90"/>
      <c r="AA90"/>
      <c r="AB90"/>
    </row>
    <row r="91" spans="2:28" x14ac:dyDescent="0.25">
      <c r="B91" s="61" t="s">
        <v>7</v>
      </c>
      <c r="C91" s="77">
        <f>EXPORTACIONES!C90/'EXPORTACIONES PERCAPITA COL'!$C$147</f>
        <v>0</v>
      </c>
      <c r="D91" s="77">
        <f>EXPORTACIONES!D90/'EXPORTACIONES PERCAPITA COL'!$D$147</f>
        <v>0</v>
      </c>
      <c r="E91" s="77">
        <f>EXPORTACIONES!E90/'EXPORTACIONES PERCAPITA COL'!$E$147</f>
        <v>0</v>
      </c>
      <c r="F91" s="77">
        <f>EXPORTACIONES!F90/'EXPORTACIONES PERCAPITA COL'!$F$147</f>
        <v>0</v>
      </c>
      <c r="G91" s="77">
        <f>EXPORTACIONES!G90/'EXPORTACIONES PERCAPITA COL'!$G$147</f>
        <v>2.5113463254821865E-8</v>
      </c>
      <c r="H91" s="77">
        <f>EXPORTACIONES!H90/'EXPORTACIONES PERCAPITA COL'!$H$147</f>
        <v>7.4250151433183844E-8</v>
      </c>
      <c r="I91" s="77">
        <f>EXPORTACIONES!I90/'EXPORTACIONES PERCAPITA COL'!$I$147</f>
        <v>0</v>
      </c>
      <c r="J91" s="77">
        <f>EXPORTACIONES!J90/'EXPORTACIONES PERCAPITA COL'!$J$147</f>
        <v>2.4054368067576225E-8</v>
      </c>
      <c r="K91" s="77">
        <f>EXPORTACIONES!K90/'EXPORTACIONES PERCAPITA COL'!$K$147</f>
        <v>0</v>
      </c>
      <c r="L91" s="77">
        <f>EXPORTACIONES!L90/'EXPORTACIONES PERCAPITA COL'!$L$147</f>
        <v>0</v>
      </c>
      <c r="M91" s="77">
        <f>EXPORTACIONES!M90/'EXPORTACIONES PERCAPITA COL'!$M$147</f>
        <v>4.6204706161864232E-8</v>
      </c>
      <c r="N91" s="77">
        <f>EXPORTACIONES!N90/'EXPORTACIONES PERCAPITA COL'!$N$147</f>
        <v>6.8437335194342184E-8</v>
      </c>
      <c r="O91" s="77">
        <f>EXPORTACIONES!O90/'EXPORTACIONES PERCAPITA COL'!$O$147</f>
        <v>0</v>
      </c>
      <c r="P91" s="77">
        <f>EXPORTACIONES!P90/'EXPORTACIONES PERCAPITA COL'!$P$147</f>
        <v>0</v>
      </c>
      <c r="Q91" s="77">
        <f>EXPORTACIONES!Q90/'EXPORTACIONES PERCAPITA COL'!$Q$147</f>
        <v>4.8440884978858089E-7</v>
      </c>
      <c r="R91" s="77">
        <f>EXPORTACIONES!R90/'EXPORTACIONES PERCAPITA COL'!$R$147</f>
        <v>1.3502301717773713E-6</v>
      </c>
      <c r="S91" s="77">
        <f>EXPORTACIONES!S90/'EXPORTACIONES PERCAPITA COL'!$S$147</f>
        <v>1.6376964627006228E-6</v>
      </c>
      <c r="T91" s="77">
        <f>EXPORTACIONES!T90/'EXPORTACIONES PERCAPITA COL'!$T$147</f>
        <v>4.0101130785763951E-6</v>
      </c>
      <c r="U91" s="77">
        <f>EXPORTACIONES!U90/'EXPORTACIONES PERCAPITA COL'!$U$147</f>
        <v>2.154490440726578E-6</v>
      </c>
      <c r="V91" s="77">
        <f>EXPORTACIONES!V90/'EXPORTACIONES PERCAPITA COL'!$V$147</f>
        <v>3.1386064474383542E-7</v>
      </c>
      <c r="W91" s="77">
        <f>EXPORTACIONES!W90/'EXPORTACIONES PERCAPITA COL'!$W$147</f>
        <v>0</v>
      </c>
      <c r="X91" s="77">
        <f>EXPORTACIONES!X90/'EXPORTACIONES PERCAPITA COL'!$X$147</f>
        <v>0</v>
      </c>
      <c r="Y91" s="143"/>
      <c r="Z91"/>
      <c r="AA91"/>
      <c r="AB91"/>
    </row>
    <row r="92" spans="2:28" x14ac:dyDescent="0.25">
      <c r="B92" s="60" t="s">
        <v>30</v>
      </c>
      <c r="C92" s="78">
        <f>EXPORTACIONES!C91/'EXPORTACIONES PERCAPITA COL'!$C$147</f>
        <v>0</v>
      </c>
      <c r="D92" s="79">
        <f>EXPORTACIONES!D91/'EXPORTACIONES PERCAPITA COL'!$D$147</f>
        <v>7.8845620223039539E-8</v>
      </c>
      <c r="E92" s="79">
        <f>EXPORTACIONES!E91/'EXPORTACIONES PERCAPITA COL'!$E$147</f>
        <v>0</v>
      </c>
      <c r="F92" s="79">
        <f>EXPORTACIONES!F91/'EXPORTACIONES PERCAPITA COL'!$F$147</f>
        <v>1.529283406851934E-7</v>
      </c>
      <c r="G92" s="79">
        <f>EXPORTACIONES!G91/'EXPORTACIONES PERCAPITA COL'!$G$147</f>
        <v>4.7715580184161546E-7</v>
      </c>
      <c r="H92" s="79">
        <f>EXPORTACIONES!H91/'EXPORTACIONES PERCAPITA COL'!$H$147</f>
        <v>2.4750050477727948E-8</v>
      </c>
      <c r="I92" s="78">
        <f>EXPORTACIONES!I91/'EXPORTACIONES PERCAPITA COL'!$I$147</f>
        <v>4.8793687092281476E-8</v>
      </c>
      <c r="J92" s="78">
        <f>EXPORTACIONES!J91/'EXPORTACIONES PERCAPITA COL'!$J$147</f>
        <v>0</v>
      </c>
      <c r="K92" s="78">
        <f>EXPORTACIONES!K91/'EXPORTACIONES PERCAPITA COL'!$K$147</f>
        <v>1.1861790872783693E-7</v>
      </c>
      <c r="L92" s="78">
        <f>EXPORTACIONES!L91/'EXPORTACIONES PERCAPITA COL'!$L$147</f>
        <v>2.106536294227695E-7</v>
      </c>
      <c r="M92" s="78">
        <f>EXPORTACIONES!M91/'EXPORTACIONES PERCAPITA COL'!$M$147</f>
        <v>1.8481882464745693E-7</v>
      </c>
      <c r="N92" s="78">
        <f>EXPORTACIONES!N91/'EXPORTACIONES PERCAPITA COL'!$N$147</f>
        <v>9.1249780259122912E-7</v>
      </c>
      <c r="O92" s="78">
        <f>EXPORTACIONES!O91/'EXPORTACIONES PERCAPITA COL'!$O$147</f>
        <v>9.6902343080627354E-7</v>
      </c>
      <c r="P92" s="79">
        <f>EXPORTACIONES!P91/'EXPORTACIONES PERCAPITA COL'!$P$147</f>
        <v>6.6812847237502569E-7</v>
      </c>
      <c r="Q92" s="79">
        <f>EXPORTACIONES!Q91/'EXPORTACIONES PERCAPITA COL'!$Q$147</f>
        <v>9.4679911549586256E-7</v>
      </c>
      <c r="R92" s="79">
        <f>EXPORTACIONES!R91/'EXPORTACIONES PERCAPITA COL'!$R$147</f>
        <v>3.9200230793536585E-7</v>
      </c>
      <c r="S92" s="79">
        <f>EXPORTACIONES!S91/'EXPORTACIONES PERCAPITA COL'!$S$147</f>
        <v>5.1716730401072299E-7</v>
      </c>
      <c r="T92" s="79">
        <f>EXPORTACIONES!T91/'EXPORTACIONES PERCAPITA COL'!$T$147</f>
        <v>2.6876289781948182E-6</v>
      </c>
      <c r="U92" s="79">
        <f>EXPORTACIONES!U91/'EXPORTACIONES PERCAPITA COL'!$U$147</f>
        <v>4.1188787837419868E-6</v>
      </c>
      <c r="V92" s="79">
        <f>EXPORTACIONES!V91/'EXPORTACIONES PERCAPITA COL'!$V$147</f>
        <v>4.3731249834307732E-6</v>
      </c>
      <c r="W92" s="79">
        <f>EXPORTACIONES!W91/'EXPORTACIONES PERCAPITA COL'!$W$147</f>
        <v>1.9490470580202489E-6</v>
      </c>
      <c r="X92" s="79">
        <f>EXPORTACIONES!X91/'EXPORTACIONES PERCAPITA COL'!$X$147</f>
        <v>1.0276770066251665E-7</v>
      </c>
      <c r="Y92" s="143"/>
      <c r="Z92"/>
      <c r="AA92"/>
      <c r="AB92"/>
    </row>
    <row r="93" spans="2:28" x14ac:dyDescent="0.25">
      <c r="B93" s="61" t="s">
        <v>182</v>
      </c>
      <c r="C93" s="80">
        <f>EXPORTACIONES!C92/'EXPORTACIONES PERCAPITA COL'!$C$147</f>
        <v>0</v>
      </c>
      <c r="D93" s="77">
        <f>EXPORTACIONES!D92/'EXPORTACIONES PERCAPITA COL'!$D$147</f>
        <v>0</v>
      </c>
      <c r="E93" s="77">
        <f>EXPORTACIONES!E92/'EXPORTACIONES PERCAPITA COL'!$E$147</f>
        <v>0</v>
      </c>
      <c r="F93" s="77">
        <f>EXPORTACIONES!F92/'EXPORTACIONES PERCAPITA COL'!$F$147</f>
        <v>0</v>
      </c>
      <c r="G93" s="77">
        <f>EXPORTACIONES!G92/'EXPORTACIONES PERCAPITA COL'!$G$147</f>
        <v>0</v>
      </c>
      <c r="H93" s="77">
        <f>EXPORTACIONES!H92/'EXPORTACIONES PERCAPITA COL'!$H$147</f>
        <v>0</v>
      </c>
      <c r="I93" s="77">
        <f>EXPORTACIONES!I92/'EXPORTACIONES PERCAPITA COL'!$I$147</f>
        <v>0</v>
      </c>
      <c r="J93" s="77">
        <f>EXPORTACIONES!J92/'EXPORTACIONES PERCAPITA COL'!$J$147</f>
        <v>0</v>
      </c>
      <c r="K93" s="77">
        <f>EXPORTACIONES!K92/'EXPORTACIONES PERCAPITA COL'!$K$147</f>
        <v>0</v>
      </c>
      <c r="L93" s="77">
        <f>EXPORTACIONES!L92/'EXPORTACIONES PERCAPITA COL'!$L$147</f>
        <v>0</v>
      </c>
      <c r="M93" s="77">
        <f>EXPORTACIONES!M92/'EXPORTACIONES PERCAPITA COL'!$M$147</f>
        <v>0</v>
      </c>
      <c r="N93" s="77">
        <f>EXPORTACIONES!N92/'EXPORTACIONES PERCAPITA COL'!$N$147</f>
        <v>0</v>
      </c>
      <c r="O93" s="77">
        <f>EXPORTACIONES!O92/'EXPORTACIONES PERCAPITA COL'!$O$147</f>
        <v>0</v>
      </c>
      <c r="P93" s="77">
        <f>EXPORTACIONES!P92/'EXPORTACIONES PERCAPITA COL'!$P$147</f>
        <v>0</v>
      </c>
      <c r="Q93" s="77">
        <f>EXPORTACIONES!Q92/'EXPORTACIONES PERCAPITA COL'!$Q$147</f>
        <v>0</v>
      </c>
      <c r="R93" s="77">
        <f>EXPORTACIONES!R92/'EXPORTACIONES PERCAPITA COL'!$R$147</f>
        <v>0</v>
      </c>
      <c r="S93" s="77">
        <f>EXPORTACIONES!S92/'EXPORTACIONES PERCAPITA COL'!$S$147</f>
        <v>0</v>
      </c>
      <c r="T93" s="77">
        <f>EXPORTACIONES!T92/'EXPORTACIONES PERCAPITA COL'!$T$147</f>
        <v>0</v>
      </c>
      <c r="U93" s="77">
        <f>EXPORTACIONES!U92/'EXPORTACIONES PERCAPITA COL'!$U$147</f>
        <v>0</v>
      </c>
      <c r="V93" s="77">
        <f>EXPORTACIONES!V92/'EXPORTACIONES PERCAPITA COL'!$V$147</f>
        <v>0</v>
      </c>
      <c r="W93" s="77">
        <f>EXPORTACIONES!W92/'EXPORTACIONES PERCAPITA COL'!$W$147</f>
        <v>0</v>
      </c>
      <c r="X93" s="77">
        <f>EXPORTACIONES!X92/'EXPORTACIONES PERCAPITA COL'!$X$147</f>
        <v>0</v>
      </c>
      <c r="Y93" s="143"/>
      <c r="Z93"/>
      <c r="AA93"/>
      <c r="AB93"/>
    </row>
    <row r="94" spans="2:28" x14ac:dyDescent="0.25">
      <c r="B94" s="60" t="s">
        <v>80</v>
      </c>
      <c r="C94" s="78">
        <f>EXPORTACIONES!C93/'EXPORTACIONES PERCAPITA COL'!$C$147</f>
        <v>4.8074358854310042E-7</v>
      </c>
      <c r="D94" s="79">
        <f>EXPORTACIONES!D93/'EXPORTACIONES PERCAPITA COL'!$D$147</f>
        <v>7.8845620223039539E-8</v>
      </c>
      <c r="E94" s="79">
        <f>EXPORTACIONES!E93/'EXPORTACIONES PERCAPITA COL'!$E$147</f>
        <v>0</v>
      </c>
      <c r="F94" s="79">
        <f>EXPORTACIONES!F93/'EXPORTACIONES PERCAPITA COL'!$F$147</f>
        <v>7.9012976020683255E-7</v>
      </c>
      <c r="G94" s="79">
        <f>EXPORTACIONES!G93/'EXPORTACIONES PERCAPITA COL'!$G$147</f>
        <v>7.5340389764465598E-8</v>
      </c>
      <c r="H94" s="79">
        <f>EXPORTACIONES!H93/'EXPORTACIONES PERCAPITA COL'!$H$147</f>
        <v>0</v>
      </c>
      <c r="I94" s="78">
        <f>EXPORTACIONES!I93/'EXPORTACIONES PERCAPITA COL'!$I$147</f>
        <v>1.2515580739170199E-5</v>
      </c>
      <c r="J94" s="78">
        <f>EXPORTACIONES!J93/'EXPORTACIONES PERCAPITA COL'!$J$147</f>
        <v>1.1065009311085064E-6</v>
      </c>
      <c r="K94" s="78">
        <f>EXPORTACIONES!K93/'EXPORTACIONES PERCAPITA COL'!$K$147</f>
        <v>6.4053670713031942E-7</v>
      </c>
      <c r="L94" s="78">
        <f>EXPORTACIONES!L93/'EXPORTACIONES PERCAPITA COL'!$L$147</f>
        <v>5.8514897061880415E-7</v>
      </c>
      <c r="M94" s="78">
        <f>EXPORTACIONES!M93/'EXPORTACIONES PERCAPITA COL'!$M$147</f>
        <v>1.8712905995555014E-6</v>
      </c>
      <c r="N94" s="78">
        <f>EXPORTACIONES!N93/'EXPORTACIONES PERCAPITA COL'!$N$147</f>
        <v>2.942805413356714E-6</v>
      </c>
      <c r="O94" s="78">
        <f>EXPORTACIONES!O93/'EXPORTACIONES PERCAPITA COL'!$O$147</f>
        <v>5.6113217272270257E-6</v>
      </c>
      <c r="P94" s="79">
        <f>EXPORTACIONES!P93/'EXPORTACIONES PERCAPITA COL'!$P$147</f>
        <v>3.7637903943793115E-6</v>
      </c>
      <c r="Q94" s="79">
        <f>EXPORTACIONES!Q93/'EXPORTACIONES PERCAPITA COL'!$Q$147</f>
        <v>1.51928230160964E-6</v>
      </c>
      <c r="R94" s="79">
        <f>EXPORTACIONES!R93/'EXPORTACIONES PERCAPITA COL'!$R$147</f>
        <v>3.6608659979963894E-5</v>
      </c>
      <c r="S94" s="79">
        <f>EXPORTACIONES!S93/'EXPORTACIONES PERCAPITA COL'!$S$147</f>
        <v>5.5810971557823855E-6</v>
      </c>
      <c r="T94" s="79">
        <f>EXPORTACIONES!T93/'EXPORTACIONES PERCAPITA COL'!$T$147</f>
        <v>1.9410653731407019E-6</v>
      </c>
      <c r="U94" s="79">
        <f>EXPORTACIONES!U93/'EXPORTACIONES PERCAPITA COL'!$U$147</f>
        <v>1.6010821118340647E-5</v>
      </c>
      <c r="V94" s="79">
        <f>EXPORTACIONES!V93/'EXPORTACIONES PERCAPITA COL'!$V$147</f>
        <v>2.2807206851385373E-6</v>
      </c>
      <c r="W94" s="79">
        <f>EXPORTACIONES!W93/'EXPORTACIONES PERCAPITA COL'!$W$147</f>
        <v>7.2570901096498627E-7</v>
      </c>
      <c r="X94" s="79">
        <f>EXPORTACIONES!X93/'EXPORTACIONES PERCAPITA COL'!$X$147</f>
        <v>3.7818513843806126E-6</v>
      </c>
      <c r="Y94" s="143"/>
      <c r="Z94"/>
      <c r="AA94"/>
      <c r="AB94"/>
    </row>
    <row r="95" spans="2:28" x14ac:dyDescent="0.25">
      <c r="B95" s="61" t="s">
        <v>84</v>
      </c>
      <c r="C95" s="80">
        <f>EXPORTACIONES!C94/'EXPORTACIONES PERCAPITA COL'!$C$147</f>
        <v>7.2111538281465063E-7</v>
      </c>
      <c r="D95" s="77">
        <f>EXPORTACIONES!D94/'EXPORTACIONES PERCAPITA COL'!$D$147</f>
        <v>2.5756235939526252E-6</v>
      </c>
      <c r="E95" s="77">
        <f>EXPORTACIONES!E94/'EXPORTACIONES PERCAPITA COL'!$E$147</f>
        <v>3.0792789343086558E-6</v>
      </c>
      <c r="F95" s="77">
        <f>EXPORTACIONES!F94/'EXPORTACIONES PERCAPITA COL'!$F$147</f>
        <v>6.3465261384355256E-6</v>
      </c>
      <c r="G95" s="77">
        <f>EXPORTACIONES!G94/'EXPORTACIONES PERCAPITA COL'!$G$147</f>
        <v>2.6118001785014741E-6</v>
      </c>
      <c r="H95" s="77">
        <f>EXPORTACIONES!H94/'EXPORTACIONES PERCAPITA COL'!$H$147</f>
        <v>7.4250151433183847E-7</v>
      </c>
      <c r="I95" s="77">
        <f>EXPORTACIONES!I94/'EXPORTACIONES PERCAPITA COL'!$I$147</f>
        <v>3.9034949673825181E-7</v>
      </c>
      <c r="J95" s="77">
        <f>EXPORTACIONES!J94/'EXPORTACIONES PERCAPITA COL'!$J$147</f>
        <v>5.0514172941910069E-7</v>
      </c>
      <c r="K95" s="77">
        <f>EXPORTACIONES!K94/'EXPORTACIONES PERCAPITA COL'!$K$147</f>
        <v>9.4894326982269544E-7</v>
      </c>
      <c r="L95" s="77">
        <f>EXPORTACIONES!L94/'EXPORTACIONES PERCAPITA COL'!$L$147</f>
        <v>2.8789329354445163E-6</v>
      </c>
      <c r="M95" s="77">
        <f>EXPORTACIONES!M94/'EXPORTACIONES PERCAPITA COL'!$M$147</f>
        <v>6.2376353318516715E-7</v>
      </c>
      <c r="N95" s="77">
        <f>EXPORTACIONES!N94/'EXPORTACIONES PERCAPITA COL'!$N$147</f>
        <v>7.0718579700820258E-7</v>
      </c>
      <c r="O95" s="77">
        <f>EXPORTACIONES!O94/'EXPORTACIONES PERCAPITA COL'!$O$147</f>
        <v>9.3972737359585117E-6</v>
      </c>
      <c r="P95" s="77">
        <f>EXPORTACIONES!P94/'EXPORTACIONES PERCAPITA COL'!$P$147</f>
        <v>5.5900082188710478E-6</v>
      </c>
      <c r="Q95" s="77">
        <f>EXPORTACIONES!Q94/'EXPORTACIONES PERCAPITA COL'!$Q$147</f>
        <v>2.4000256648616051E-6</v>
      </c>
      <c r="R95" s="77">
        <f>EXPORTACIONES!R94/'EXPORTACIONES PERCAPITA COL'!$R$147</f>
        <v>5.0089183791741198E-6</v>
      </c>
      <c r="S95" s="77">
        <f>EXPORTACIONES!S94/'EXPORTACIONES PERCAPITA COL'!$S$147</f>
        <v>4.2450816204213507E-6</v>
      </c>
      <c r="T95" s="77">
        <f>EXPORTACIONES!T94/'EXPORTACIONES PERCAPITA COL'!$T$147</f>
        <v>4.9059894046413346E-6</v>
      </c>
      <c r="U95" s="77">
        <f>EXPORTACIONES!U94/'EXPORTACIONES PERCAPITA COL'!$U$147</f>
        <v>3.5274500353072403E-6</v>
      </c>
      <c r="V95" s="77">
        <f>EXPORTACIONES!V94/'EXPORTACIONES PERCAPITA COL'!$V$147</f>
        <v>1.2135944930094969E-5</v>
      </c>
      <c r="W95" s="77">
        <f>EXPORTACIONES!W94/'EXPORTACIONES PERCAPITA COL'!$W$147</f>
        <v>6.4899120123440202E-6</v>
      </c>
      <c r="X95" s="77">
        <f>EXPORTACIONES!X94/'EXPORTACIONES PERCAPITA COL'!$X$147</f>
        <v>2.240335874442863E-6</v>
      </c>
      <c r="Y95" s="143"/>
      <c r="Z95"/>
      <c r="AA95"/>
      <c r="AB95"/>
    </row>
    <row r="96" spans="2:28" x14ac:dyDescent="0.25">
      <c r="B96" s="60" t="s">
        <v>45</v>
      </c>
      <c r="C96" s="78">
        <f>EXPORTACIONES!C95/'EXPORTACIONES PERCAPITA COL'!$C$147</f>
        <v>9.6148717708620084E-7</v>
      </c>
      <c r="D96" s="79">
        <f>EXPORTACIONES!D95/'EXPORTACIONES PERCAPITA COL'!$D$147</f>
        <v>0</v>
      </c>
      <c r="E96" s="79">
        <f>EXPORTACIONES!E95/'EXPORTACIONES PERCAPITA COL'!$E$147</f>
        <v>0</v>
      </c>
      <c r="F96" s="79">
        <f>EXPORTACIONES!F95/'EXPORTACIONES PERCAPITA COL'!$F$147</f>
        <v>3.058566813703868E-7</v>
      </c>
      <c r="G96" s="79">
        <f>EXPORTACIONES!G95/'EXPORTACIONES PERCAPITA COL'!$G$147</f>
        <v>5.022692650964373E-8</v>
      </c>
      <c r="H96" s="79">
        <f>EXPORTACIONES!H95/'EXPORTACIONES PERCAPITA COL'!$H$147</f>
        <v>2.4750050477727948E-8</v>
      </c>
      <c r="I96" s="78">
        <f>EXPORTACIONES!I95/'EXPORTACIONES PERCAPITA COL'!$I$147</f>
        <v>6.5871477574579987E-7</v>
      </c>
      <c r="J96" s="78">
        <f>EXPORTACIONES!J95/'EXPORTACIONES PERCAPITA COL'!$J$147</f>
        <v>0</v>
      </c>
      <c r="K96" s="78">
        <f>EXPORTACIONES!K95/'EXPORTACIONES PERCAPITA COL'!$K$147</f>
        <v>4.507480531657803E-7</v>
      </c>
      <c r="L96" s="78">
        <f>EXPORTACIONES!L95/'EXPORTACIONES PERCAPITA COL'!$L$147</f>
        <v>5.0088751884969633E-6</v>
      </c>
      <c r="M96" s="78">
        <f>EXPORTACIONES!M95/'EXPORTACIONES PERCAPITA COL'!$M$147</f>
        <v>4.6435729692673553E-6</v>
      </c>
      <c r="N96" s="78">
        <f>EXPORTACIONES!N95/'EXPORTACIONES PERCAPITA COL'!$N$147</f>
        <v>1.3687467038868437E-6</v>
      </c>
      <c r="O96" s="78">
        <f>EXPORTACIONES!O95/'EXPORTACIONES PERCAPITA COL'!$O$147</f>
        <v>2.2535428623401708E-8</v>
      </c>
      <c r="P96" s="79">
        <f>EXPORTACIONES!P95/'EXPORTACIONES PERCAPITA COL'!$P$147</f>
        <v>2.2270949079167522E-8</v>
      </c>
      <c r="Q96" s="79">
        <f>EXPORTACIONES!Q95/'EXPORTACIONES PERCAPITA COL'!$Q$147</f>
        <v>1.3211150448779477E-7</v>
      </c>
      <c r="R96" s="79">
        <f>EXPORTACIONES!R95/'EXPORTACIONES PERCAPITA COL'!$R$147</f>
        <v>2.613348719569106E-7</v>
      </c>
      <c r="S96" s="79">
        <f>EXPORTACIONES!S95/'EXPORTACIONES PERCAPITA COL'!$S$147</f>
        <v>1.4437587236966015E-6</v>
      </c>
      <c r="T96" s="79">
        <f>EXPORTACIONES!T95/'EXPORTACIONES PERCAPITA COL'!$T$147</f>
        <v>3.6261660816914213E-7</v>
      </c>
      <c r="U96" s="79">
        <f>EXPORTACIONES!U95/'EXPORTACIONES PERCAPITA COL'!$U$147</f>
        <v>3.5696949459097219E-6</v>
      </c>
      <c r="V96" s="79">
        <f>EXPORTACIONES!V95/'EXPORTACIONES PERCAPITA COL'!$V$147</f>
        <v>6.6956937545351551E-7</v>
      </c>
      <c r="W96" s="79">
        <f>EXPORTACIONES!W95/'EXPORTACIONES PERCAPITA COL'!$W$147</f>
        <v>2.5296142667922377E-6</v>
      </c>
      <c r="X96" s="79">
        <f>EXPORTACIONES!X95/'EXPORTACIONES PERCAPITA COL'!$X$147</f>
        <v>0</v>
      </c>
      <c r="Y96" s="143"/>
      <c r="Z96"/>
      <c r="AA96"/>
      <c r="AB96"/>
    </row>
    <row r="97" spans="2:28" x14ac:dyDescent="0.25">
      <c r="B97" s="61" t="s">
        <v>75</v>
      </c>
      <c r="C97" s="77">
        <f>EXPORTACIONES!C96/'EXPORTACIONES PERCAPITA COL'!$C$147</f>
        <v>0</v>
      </c>
      <c r="D97" s="77">
        <f>EXPORTACIONES!D96/'EXPORTACIONES PERCAPITA COL'!$D$147</f>
        <v>0</v>
      </c>
      <c r="E97" s="77">
        <f>EXPORTACIONES!E96/'EXPORTACIONES PERCAPITA COL'!$E$147</f>
        <v>0</v>
      </c>
      <c r="F97" s="77">
        <f>EXPORTACIONES!F96/'EXPORTACIONES PERCAPITA COL'!$F$147</f>
        <v>4.5368741069940707E-6</v>
      </c>
      <c r="G97" s="77">
        <f>EXPORTACIONES!G96/'EXPORTACIONES PERCAPITA COL'!$G$147</f>
        <v>7.5340389764465598E-8</v>
      </c>
      <c r="H97" s="77">
        <f>EXPORTACIONES!H96/'EXPORTACIONES PERCAPITA COL'!$H$147</f>
        <v>0</v>
      </c>
      <c r="I97" s="77">
        <f>EXPORTACIONES!I96/'EXPORTACIONES PERCAPITA COL'!$I$147</f>
        <v>7.0750846283808139E-7</v>
      </c>
      <c r="J97" s="77">
        <f>EXPORTACIONES!J96/'EXPORTACIONES PERCAPITA COL'!$J$147</f>
        <v>6.4946793782455803E-7</v>
      </c>
      <c r="K97" s="77">
        <f>EXPORTACIONES!K96/'EXPORTACIONES PERCAPITA COL'!$K$147</f>
        <v>7.0696273601790807E-6</v>
      </c>
      <c r="L97" s="77">
        <f>EXPORTACIONES!L96/'EXPORTACIONES PERCAPITA COL'!$L$147</f>
        <v>1.2171098588871126E-6</v>
      </c>
      <c r="M97" s="77">
        <f>EXPORTACIONES!M96/'EXPORTACIONES PERCAPITA COL'!$M$147</f>
        <v>6.9307059242796345E-8</v>
      </c>
      <c r="N97" s="77">
        <f>EXPORTACIONES!N96/'EXPORTACIONES PERCAPITA COL'!$N$147</f>
        <v>4.1062401116605313E-7</v>
      </c>
      <c r="O97" s="77">
        <f>EXPORTACIONES!O96/'EXPORTACIONES PERCAPITA COL'!$O$147</f>
        <v>0</v>
      </c>
      <c r="P97" s="77">
        <f>EXPORTACIONES!P96/'EXPORTACIONES PERCAPITA COL'!$P$147</f>
        <v>4.6768993066251798E-7</v>
      </c>
      <c r="Q97" s="77">
        <f>EXPORTACIONES!Q96/'EXPORTACIONES PERCAPITA COL'!$Q$147</f>
        <v>5.2184044272678936E-6</v>
      </c>
      <c r="R97" s="77">
        <f>EXPORTACIONES!R96/'EXPORTACIONES PERCAPITA COL'!$R$147</f>
        <v>1.0235615818312331E-6</v>
      </c>
      <c r="S97" s="77">
        <f>EXPORTACIONES!S96/'EXPORTACIONES PERCAPITA COL'!$S$147</f>
        <v>4.525213910093826E-6</v>
      </c>
      <c r="T97" s="77">
        <f>EXPORTACIONES!T96/'EXPORTACIONES PERCAPITA COL'!$T$147</f>
        <v>9.5986749221243516E-7</v>
      </c>
      <c r="U97" s="77">
        <f>EXPORTACIONES!U96/'EXPORTACIONES PERCAPITA COL'!$U$147</f>
        <v>5.7030629313350587E-7</v>
      </c>
      <c r="V97" s="77">
        <f>EXPORTACIONES!V96/'EXPORTACIONES PERCAPITA COL'!$V$147</f>
        <v>8.9973384826566151E-7</v>
      </c>
      <c r="W97" s="77">
        <f>EXPORTACIONES!W96/'EXPORTACIONES PERCAPITA COL'!$W$147</f>
        <v>1.4514180219299725E-6</v>
      </c>
      <c r="X97" s="77">
        <f>EXPORTACIONES!X96/'EXPORTACIONES PERCAPITA COL'!$X$147</f>
        <v>1.0276770066251664E-6</v>
      </c>
      <c r="Y97" s="143"/>
      <c r="Z97"/>
      <c r="AA97"/>
      <c r="AB97"/>
    </row>
    <row r="98" spans="2:28" x14ac:dyDescent="0.25">
      <c r="B98" s="60" t="s">
        <v>55</v>
      </c>
      <c r="C98" s="78">
        <f>EXPORTACIONES!C97/'EXPORTACIONES PERCAPITA COL'!$C$147</f>
        <v>8.012393142385007E-8</v>
      </c>
      <c r="D98" s="79">
        <f>EXPORTACIONES!D97/'EXPORTACIONES PERCAPITA COL'!$D$147</f>
        <v>2.6281873407679849E-8</v>
      </c>
      <c r="E98" s="79">
        <f>EXPORTACIONES!E97/'EXPORTACIONES PERCAPITA COL'!$E$147</f>
        <v>1.0350517426247583E-7</v>
      </c>
      <c r="F98" s="79">
        <f>EXPORTACIONES!F97/'EXPORTACIONES PERCAPITA COL'!$F$147</f>
        <v>5.0976113561731133E-8</v>
      </c>
      <c r="G98" s="79">
        <f>EXPORTACIONES!G97/'EXPORTACIONES PERCAPITA COL'!$G$147</f>
        <v>4.7715580184161546E-7</v>
      </c>
      <c r="H98" s="79">
        <f>EXPORTACIONES!H97/'EXPORTACIONES PERCAPITA COL'!$H$147</f>
        <v>1.6409283466733632E-5</v>
      </c>
      <c r="I98" s="78">
        <f>EXPORTACIONES!I97/'EXPORTACIONES PERCAPITA COL'!$I$147</f>
        <v>2.2225524470534214E-5</v>
      </c>
      <c r="J98" s="78">
        <f>EXPORTACIONES!J97/'EXPORTACIONES PERCAPITA COL'!$J$147</f>
        <v>7.0719842118674098E-6</v>
      </c>
      <c r="K98" s="78">
        <f>EXPORTACIONES!K97/'EXPORTACIONES PERCAPITA COL'!$K$147</f>
        <v>0</v>
      </c>
      <c r="L98" s="78">
        <f>EXPORTACIONES!L97/'EXPORTACIONES PERCAPITA COL'!$L$147</f>
        <v>4.6811917649504334E-8</v>
      </c>
      <c r="M98" s="78">
        <f>EXPORTACIONES!M97/'EXPORTACIONES PERCAPITA COL'!$M$147</f>
        <v>5.3135412086143867E-7</v>
      </c>
      <c r="N98" s="78">
        <f>EXPORTACIONES!N97/'EXPORTACIONES PERCAPITA COL'!$N$147</f>
        <v>3.4218667597171093E-7</v>
      </c>
      <c r="O98" s="78">
        <f>EXPORTACIONES!O97/'EXPORTACIONES PERCAPITA COL'!$O$147</f>
        <v>4.4169440101867345E-6</v>
      </c>
      <c r="P98" s="79">
        <f>EXPORTACIONES!P97/'EXPORTACIONES PERCAPITA COL'!$P$147</f>
        <v>7.5721226869169574E-7</v>
      </c>
      <c r="Q98" s="79">
        <f>EXPORTACIONES!Q97/'EXPORTACIONES PERCAPITA COL'!$Q$147</f>
        <v>3.082601771381878E-7</v>
      </c>
      <c r="R98" s="79">
        <f>EXPORTACIONES!R97/'EXPORTACIONES PERCAPITA COL'!$R$147</f>
        <v>1.3284522657809621E-6</v>
      </c>
      <c r="S98" s="79">
        <f>EXPORTACIONES!S97/'EXPORTACIONES PERCAPITA COL'!$S$147</f>
        <v>7.7575095601608444E-7</v>
      </c>
      <c r="T98" s="79">
        <f>EXPORTACIONES!T97/'EXPORTACIONES PERCAPITA COL'!$T$147</f>
        <v>7.0390282762245236E-7</v>
      </c>
      <c r="U98" s="79">
        <f>EXPORTACIONES!U97/'EXPORTACIONES PERCAPITA COL'!$U$147</f>
        <v>4.8581647192854208E-7</v>
      </c>
      <c r="V98" s="79">
        <f>EXPORTACIONES!V97/'EXPORTACIONES PERCAPITA COL'!$V$147</f>
        <v>3.5570873070968015E-7</v>
      </c>
      <c r="W98" s="79">
        <f>EXPORTACIONES!W97/'EXPORTACIONES PERCAPITA COL'!$W$147</f>
        <v>1.0367271585214089E-6</v>
      </c>
      <c r="X98" s="79">
        <f>EXPORTACIONES!X97/'EXPORTACIONES PERCAPITA COL'!$X$147</f>
        <v>1.8498186119252996E-7</v>
      </c>
      <c r="Y98" s="143"/>
      <c r="Z98"/>
      <c r="AA98"/>
      <c r="AB98"/>
    </row>
    <row r="99" spans="2:28" x14ac:dyDescent="0.25">
      <c r="B99" s="61" t="s">
        <v>93</v>
      </c>
      <c r="C99" s="80">
        <f>EXPORTACIONES!C98/'EXPORTACIONES PERCAPITA COL'!$C$147</f>
        <v>0</v>
      </c>
      <c r="D99" s="77">
        <f>EXPORTACIONES!D98/'EXPORTACIONES PERCAPITA COL'!$D$147</f>
        <v>0</v>
      </c>
      <c r="E99" s="77">
        <f>EXPORTACIONES!E98/'EXPORTACIONES PERCAPITA COL'!$E$147</f>
        <v>3.8814440348428433E-7</v>
      </c>
      <c r="F99" s="77">
        <f>EXPORTACIONES!F98/'EXPORTACIONES PERCAPITA COL'!$F$147</f>
        <v>2.0390445424692453E-7</v>
      </c>
      <c r="G99" s="77">
        <f>EXPORTACIONES!G98/'EXPORTACIONES PERCAPITA COL'!$G$147</f>
        <v>1.0045385301928746E-7</v>
      </c>
      <c r="H99" s="77">
        <f>EXPORTACIONES!H98/'EXPORTACIONES PERCAPITA COL'!$H$147</f>
        <v>2.376004845861883E-6</v>
      </c>
      <c r="I99" s="77">
        <f>EXPORTACIONES!I98/'EXPORTACIONES PERCAPITA COL'!$I$147</f>
        <v>0</v>
      </c>
      <c r="J99" s="77">
        <f>EXPORTACIONES!J98/'EXPORTACIONES PERCAPITA COL'!$J$147</f>
        <v>0</v>
      </c>
      <c r="K99" s="77">
        <f>EXPORTACIONES!K98/'EXPORTACIONES PERCAPITA COL'!$K$147</f>
        <v>4.7447163491134772E-7</v>
      </c>
      <c r="L99" s="77">
        <f>EXPORTACIONES!L98/'EXPORTACIONES PERCAPITA COL'!$L$147</f>
        <v>4.9620632708474593E-6</v>
      </c>
      <c r="M99" s="77">
        <f>EXPORTACIONES!M98/'EXPORTACIONES PERCAPITA COL'!$M$147</f>
        <v>4.158423554567781E-7</v>
      </c>
      <c r="N99" s="77">
        <f>EXPORTACIONES!N98/'EXPORTACIONES PERCAPITA COL'!$N$147</f>
        <v>5.4749868155473747E-7</v>
      </c>
      <c r="O99" s="77">
        <f>EXPORTACIONES!O98/'EXPORTACIONES PERCAPITA COL'!$O$147</f>
        <v>4.7324400109143586E-7</v>
      </c>
      <c r="P99" s="77">
        <f>EXPORTACIONES!P98/'EXPORTACIONES PERCAPITA COL'!$P$147</f>
        <v>5.7904467605835554E-7</v>
      </c>
      <c r="Q99" s="77">
        <f>EXPORTACIONES!Q98/'EXPORTACIONES PERCAPITA COL'!$Q$147</f>
        <v>1.3871707971218451E-6</v>
      </c>
      <c r="R99" s="77">
        <f>EXPORTACIONES!R98/'EXPORTACIONES PERCAPITA COL'!$R$147</f>
        <v>6.3155927389586724E-7</v>
      </c>
      <c r="S99" s="77">
        <f>EXPORTACIONES!S98/'EXPORTACIONES PERCAPITA COL'!$S$147</f>
        <v>1.7238910133690764E-7</v>
      </c>
      <c r="T99" s="77">
        <f>EXPORTACIONES!T98/'EXPORTACIONES PERCAPITA COL'!$T$147</f>
        <v>3.8608003575655722E-6</v>
      </c>
      <c r="U99" s="77">
        <f>EXPORTACIONES!U98/'EXPORTACIONES PERCAPITA COL'!$U$147</f>
        <v>4.1822461496457098E-5</v>
      </c>
      <c r="V99" s="77">
        <f>EXPORTACIONES!V98/'EXPORTACIONES PERCAPITA COL'!$V$147</f>
        <v>6.3190609808425527E-6</v>
      </c>
      <c r="W99" s="77">
        <f>EXPORTACIONES!W98/'EXPORTACIONES PERCAPITA COL'!$W$147</f>
        <v>1.1403998743735499E-6</v>
      </c>
      <c r="X99" s="77">
        <f>EXPORTACIONES!X98/'EXPORTACIONES PERCAPITA COL'!$X$147</f>
        <v>6.577132842401065E-7</v>
      </c>
      <c r="Y99" s="143"/>
      <c r="Z99"/>
      <c r="AA99"/>
      <c r="AB99"/>
    </row>
    <row r="100" spans="2:28" x14ac:dyDescent="0.25">
      <c r="B100" s="60" t="s">
        <v>65</v>
      </c>
      <c r="C100" s="78">
        <f>EXPORTACIONES!C99/'EXPORTACIONES PERCAPITA COL'!$C$147</f>
        <v>8.2073613755163756E-5</v>
      </c>
      <c r="D100" s="79">
        <f>EXPORTACIONES!D99/'EXPORTACIONES PERCAPITA COL'!$D$147</f>
        <v>5.4640014814566402E-5</v>
      </c>
      <c r="E100" s="79">
        <f>EXPORTACIONES!E99/'EXPORTACIONES PERCAPITA COL'!$E$147</f>
        <v>3.7986398954328624E-5</v>
      </c>
      <c r="F100" s="79">
        <f>EXPORTACIONES!F99/'EXPORTACIONES PERCAPITA COL'!$F$147</f>
        <v>2.6966364074155767E-5</v>
      </c>
      <c r="G100" s="79">
        <f>EXPORTACIONES!G99/'EXPORTACIONES PERCAPITA COL'!$G$147</f>
        <v>4.3220270261548434E-5</v>
      </c>
      <c r="H100" s="79">
        <f>EXPORTACIONES!H99/'EXPORTACIONES PERCAPITA COL'!$H$147</f>
        <v>4.044158248060747E-5</v>
      </c>
      <c r="I100" s="78">
        <f>EXPORTACIONES!I99/'EXPORTACIONES PERCAPITA COL'!$I$147</f>
        <v>2.8422322731253959E-5</v>
      </c>
      <c r="J100" s="78">
        <f>EXPORTACIONES!J99/'EXPORTACIONES PERCAPITA COL'!$J$147</f>
        <v>1.9411875030534014E-5</v>
      </c>
      <c r="K100" s="78">
        <f>EXPORTACIONES!K99/'EXPORTACIONES PERCAPITA COL'!$K$147</f>
        <v>2.2134101768614371E-5</v>
      </c>
      <c r="L100" s="78">
        <f>EXPORTACIONES!L99/'EXPORTACIONES PERCAPITA COL'!$L$147</f>
        <v>2.2025007254091787E-5</v>
      </c>
      <c r="M100" s="78">
        <f>EXPORTACIONES!M99/'EXPORTACIONES PERCAPITA COL'!$M$147</f>
        <v>3.5739340216201983E-5</v>
      </c>
      <c r="N100" s="78">
        <f>EXPORTACIONES!N99/'EXPORTACIONES PERCAPITA COL'!$N$147</f>
        <v>2.8652431001364596E-5</v>
      </c>
      <c r="O100" s="78">
        <f>EXPORTACIONES!O99/'EXPORTACIONES PERCAPITA COL'!$O$147</f>
        <v>6.1634397285003669E-5</v>
      </c>
      <c r="P100" s="79">
        <f>EXPORTACIONES!P99/'EXPORTACIONES PERCAPITA COL'!$P$147</f>
        <v>4.9775571191939413E-5</v>
      </c>
      <c r="Q100" s="79">
        <f>EXPORTACIONES!Q99/'EXPORTACIONES PERCAPITA COL'!$Q$147</f>
        <v>2.6025966384095572E-5</v>
      </c>
      <c r="R100" s="79">
        <f>EXPORTACIONES!R99/'EXPORTACIONES PERCAPITA COL'!$R$147</f>
        <v>3.1425518352818498E-5</v>
      </c>
      <c r="S100" s="79">
        <f>EXPORTACIONES!S99/'EXPORTACIONES PERCAPITA COL'!$S$147</f>
        <v>5.0445360778712598E-5</v>
      </c>
      <c r="T100" s="79">
        <f>EXPORTACIONES!T99/'EXPORTACIONES PERCAPITA COL'!$T$147</f>
        <v>4.9785127262751632E-5</v>
      </c>
      <c r="U100" s="79">
        <f>EXPORTACIONES!U99/'EXPORTACIONES PERCAPITA COL'!$U$147</f>
        <v>5.0186953795748521E-5</v>
      </c>
      <c r="V100" s="79">
        <f>EXPORTACIONES!V99/'EXPORTACIONES PERCAPITA COL'!$V$147</f>
        <v>5.4569904099461521E-5</v>
      </c>
      <c r="W100" s="79">
        <f>EXPORTACIONES!W99/'EXPORTACIONES PERCAPITA COL'!$W$147</f>
        <v>7.495537356109787E-5</v>
      </c>
      <c r="X100" s="79">
        <f>EXPORTACIONES!X99/'EXPORTACIONES PERCAPITA COL'!$X$147</f>
        <v>3.9175047492551345E-5</v>
      </c>
      <c r="Y100" s="143"/>
      <c r="Z100"/>
      <c r="AA100"/>
      <c r="AB100"/>
    </row>
    <row r="101" spans="2:28" x14ac:dyDescent="0.25">
      <c r="B101" s="61" t="s">
        <v>141</v>
      </c>
      <c r="C101" s="80">
        <f>EXPORTACIONES!C100/'EXPORTACIONES PERCAPITA COL'!$C$147</f>
        <v>0</v>
      </c>
      <c r="D101" s="77">
        <f>EXPORTACIONES!D100/'EXPORTACIONES PERCAPITA COL'!$D$147</f>
        <v>2.1025498726143879E-7</v>
      </c>
      <c r="E101" s="77">
        <f>EXPORTACIONES!E100/'EXPORTACIONES PERCAPITA COL'!$E$147</f>
        <v>0</v>
      </c>
      <c r="F101" s="77">
        <f>EXPORTACIONES!F100/'EXPORTACIONES PERCAPITA COL'!$F$147</f>
        <v>0</v>
      </c>
      <c r="G101" s="77">
        <f>EXPORTACIONES!G100/'EXPORTACIONES PERCAPITA COL'!$G$147</f>
        <v>3.0136155905786239E-7</v>
      </c>
      <c r="H101" s="77">
        <f>EXPORTACIONES!H100/'EXPORTACIONES PERCAPITA COL'!$H$147</f>
        <v>7.4250151433183844E-8</v>
      </c>
      <c r="I101" s="80">
        <f>EXPORTACIONES!I100/'EXPORTACIONES PERCAPITA COL'!$I$147</f>
        <v>0</v>
      </c>
      <c r="J101" s="80">
        <f>EXPORTACIONES!J100/'EXPORTACIONES PERCAPITA COL'!$J$147</f>
        <v>1.6838057647303358E-6</v>
      </c>
      <c r="K101" s="80">
        <f>EXPORTACIONES!K100/'EXPORTACIONES PERCAPITA COL'!$K$147</f>
        <v>0</v>
      </c>
      <c r="L101" s="80">
        <f>EXPORTACIONES!L100/'EXPORTACIONES PERCAPITA COL'!$L$147</f>
        <v>5.3833705296929987E-7</v>
      </c>
      <c r="M101" s="80">
        <f>EXPORTACIONES!M100/'EXPORTACIONES PERCAPITA COL'!$M$147</f>
        <v>6.2376353318516715E-7</v>
      </c>
      <c r="N101" s="80">
        <f>EXPORTACIONES!N100/'EXPORTACIONES PERCAPITA COL'!$N$147</f>
        <v>9.1249780259122912E-8</v>
      </c>
      <c r="O101" s="80">
        <f>EXPORTACIONES!O100/'EXPORTACIONES PERCAPITA COL'!$O$147</f>
        <v>1.3521257174041025E-7</v>
      </c>
      <c r="P101" s="77">
        <f>EXPORTACIONES!P100/'EXPORTACIONES PERCAPITA COL'!$P$147</f>
        <v>1.1135474539583762E-7</v>
      </c>
      <c r="Q101" s="77">
        <f>EXPORTACIONES!Q100/'EXPORTACIONES PERCAPITA COL'!$Q$147</f>
        <v>4.4037168162598258E-8</v>
      </c>
      <c r="R101" s="77">
        <f>EXPORTACIONES!R100/'EXPORTACIONES PERCAPITA COL'!$R$147</f>
        <v>2.8311277795331982E-7</v>
      </c>
      <c r="S101" s="77">
        <f>EXPORTACIONES!S100/'EXPORTACIONES PERCAPITA COL'!$S$147</f>
        <v>1.2929182600268075E-7</v>
      </c>
      <c r="T101" s="77">
        <f>EXPORTACIONES!T100/'EXPORTACIONES PERCAPITA COL'!$T$147</f>
        <v>0</v>
      </c>
      <c r="U101" s="77">
        <f>EXPORTACIONES!U100/'EXPORTACIONES PERCAPITA COL'!$U$147</f>
        <v>0</v>
      </c>
      <c r="V101" s="77">
        <f>EXPORTACIONES!V100/'EXPORTACIONES PERCAPITA COL'!$V$147</f>
        <v>6.2772128948767086E-8</v>
      </c>
      <c r="W101" s="77">
        <f>EXPORTACIONES!W100/'EXPORTACIONES PERCAPITA COL'!$W$147</f>
        <v>0</v>
      </c>
      <c r="X101" s="77">
        <f>EXPORTACIONES!X100/'EXPORTACIONES PERCAPITA COL'!$X$147</f>
        <v>0</v>
      </c>
      <c r="Y101" s="143"/>
      <c r="Z101"/>
      <c r="AA101"/>
      <c r="AB101"/>
    </row>
    <row r="102" spans="2:28" x14ac:dyDescent="0.25">
      <c r="B102" s="60" t="s">
        <v>36</v>
      </c>
      <c r="C102" s="78">
        <f>EXPORTACIONES!C101/'EXPORTACIONES PERCAPITA COL'!$C$147</f>
        <v>0</v>
      </c>
      <c r="D102" s="79">
        <f>EXPORTACIONES!D101/'EXPORTACIONES PERCAPITA COL'!$D$147</f>
        <v>0</v>
      </c>
      <c r="E102" s="79">
        <f>EXPORTACIONES!E101/'EXPORTACIONES PERCAPITA COL'!$E$147</f>
        <v>0</v>
      </c>
      <c r="F102" s="79">
        <f>EXPORTACIONES!F101/'EXPORTACIONES PERCAPITA COL'!$F$147</f>
        <v>0</v>
      </c>
      <c r="G102" s="79">
        <f>EXPORTACIONES!G101/'EXPORTACIONES PERCAPITA COL'!$G$147</f>
        <v>2.4221935309275692E-4</v>
      </c>
      <c r="H102" s="79">
        <f>EXPORTACIONES!H101/'EXPORTACIONES PERCAPITA COL'!$H$147</f>
        <v>0</v>
      </c>
      <c r="I102" s="78">
        <f>EXPORTACIONES!I101/'EXPORTACIONES PERCAPITA COL'!$I$147</f>
        <v>0</v>
      </c>
      <c r="J102" s="78">
        <f>EXPORTACIONES!J101/'EXPORTACIONES PERCAPITA COL'!$J$147</f>
        <v>0</v>
      </c>
      <c r="K102" s="78">
        <f>EXPORTACIONES!K101/'EXPORTACIONES PERCAPITA COL'!$K$147</f>
        <v>0</v>
      </c>
      <c r="L102" s="78">
        <f>EXPORTACIONES!L101/'EXPORTACIONES PERCAPITA COL'!$L$147</f>
        <v>0</v>
      </c>
      <c r="M102" s="78">
        <f>EXPORTACIONES!M101/'EXPORTACIONES PERCAPITA COL'!$M$147</f>
        <v>0</v>
      </c>
      <c r="N102" s="78">
        <f>EXPORTACIONES!N101/'EXPORTACIONES PERCAPITA COL'!$N$147</f>
        <v>0</v>
      </c>
      <c r="O102" s="78">
        <f>EXPORTACIONES!O101/'EXPORTACIONES PERCAPITA COL'!$O$147</f>
        <v>0</v>
      </c>
      <c r="P102" s="79">
        <f>EXPORTACIONES!P101/'EXPORTACIONES PERCAPITA COL'!$P$147</f>
        <v>0</v>
      </c>
      <c r="Q102" s="79">
        <f>EXPORTACIONES!Q101/'EXPORTACIONES PERCAPITA COL'!$Q$147</f>
        <v>0</v>
      </c>
      <c r="R102" s="79">
        <f>EXPORTACIONES!R101/'EXPORTACIONES PERCAPITA COL'!$R$147</f>
        <v>0</v>
      </c>
      <c r="S102" s="79">
        <f>EXPORTACIONES!S101/'EXPORTACIONES PERCAPITA COL'!$S$147</f>
        <v>0</v>
      </c>
      <c r="T102" s="79">
        <f>EXPORTACIONES!T101/'EXPORTACIONES PERCAPITA COL'!$T$147</f>
        <v>0</v>
      </c>
      <c r="U102" s="79">
        <f>EXPORTACIONES!U101/'EXPORTACIONES PERCAPITA COL'!$U$147</f>
        <v>8.3986473095135263E-3</v>
      </c>
      <c r="V102" s="79">
        <f>EXPORTACIONES!V101/'EXPORTACIONES PERCAPITA COL'!$V$147</f>
        <v>3.1334800569075383E-3</v>
      </c>
      <c r="W102" s="79">
        <f>EXPORTACIONES!W101/'EXPORTACIONES PERCAPITA COL'!$W$147</f>
        <v>9.8107564465197967E-4</v>
      </c>
      <c r="X102" s="79">
        <f>EXPORTACIONES!X101/'EXPORTACIONES PERCAPITA COL'!$X$147</f>
        <v>6.0205429756128755E-4</v>
      </c>
      <c r="Y102" s="143"/>
      <c r="Z102"/>
      <c r="AA102"/>
      <c r="AB102"/>
    </row>
    <row r="103" spans="2:28" x14ac:dyDescent="0.25">
      <c r="B103" s="59" t="s">
        <v>42</v>
      </c>
      <c r="C103" s="77">
        <f>EXPORTACIONES!C102/'EXPORTACIONES PERCAPITA COL'!$C$147</f>
        <v>2.6707977141283358E-8</v>
      </c>
      <c r="D103" s="77">
        <f>EXPORTACIONES!D102/'EXPORTACIONES PERCAPITA COL'!$D$147</f>
        <v>1.0512749363071939E-7</v>
      </c>
      <c r="E103" s="77">
        <f>EXPORTACIONES!E102/'EXPORTACIONES PERCAPITA COL'!$E$147</f>
        <v>0</v>
      </c>
      <c r="F103" s="77">
        <f>EXPORTACIONES!F102/'EXPORTACIONES PERCAPITA COL'!$F$147</f>
        <v>0</v>
      </c>
      <c r="G103" s="77">
        <f>EXPORTACIONES!G102/'EXPORTACIONES PERCAPITA COL'!$G$147</f>
        <v>0</v>
      </c>
      <c r="H103" s="77">
        <f>EXPORTACIONES!H102/'EXPORTACIONES PERCAPITA COL'!$H$147</f>
        <v>0</v>
      </c>
      <c r="I103" s="77">
        <f>EXPORTACIONES!I102/'EXPORTACIONES PERCAPITA COL'!$I$147</f>
        <v>1.9517474836912591E-7</v>
      </c>
      <c r="J103" s="77">
        <f>EXPORTACIONES!J102/'EXPORTACIONES PERCAPITA COL'!$J$147</f>
        <v>0</v>
      </c>
      <c r="K103" s="77">
        <f>EXPORTACIONES!K102/'EXPORTACIONES PERCAPITA COL'!$K$147</f>
        <v>0</v>
      </c>
      <c r="L103" s="77">
        <f>EXPORTACIONES!L102/'EXPORTACIONES PERCAPITA COL'!$L$147</f>
        <v>7.0217876474256501E-8</v>
      </c>
      <c r="M103" s="77">
        <f>EXPORTACIONES!M102/'EXPORTACIONES PERCAPITA COL'!$M$147</f>
        <v>2.3102353080932116E-8</v>
      </c>
      <c r="N103" s="77">
        <f>EXPORTACIONES!N102/'EXPORTACIONES PERCAPITA COL'!$N$147</f>
        <v>1.2546844785629401E-6</v>
      </c>
      <c r="O103" s="77">
        <f>EXPORTACIONES!O102/'EXPORTACIONES PERCAPITA COL'!$O$147</f>
        <v>0</v>
      </c>
      <c r="P103" s="77">
        <f>EXPORTACIONES!P102/'EXPORTACIONES PERCAPITA COL'!$P$147</f>
        <v>0</v>
      </c>
      <c r="Q103" s="77">
        <f>EXPORTACIONES!Q102/'EXPORTACIONES PERCAPITA COL'!$Q$147</f>
        <v>0</v>
      </c>
      <c r="R103" s="77">
        <f>EXPORTACIONES!R102/'EXPORTACIONES PERCAPITA COL'!$R$147</f>
        <v>0</v>
      </c>
      <c r="S103" s="77">
        <f>EXPORTACIONES!S102/'EXPORTACIONES PERCAPITA COL'!$S$147</f>
        <v>2.887517447393203E-6</v>
      </c>
      <c r="T103" s="77">
        <f>EXPORTACIONES!T102/'EXPORTACIONES PERCAPITA COL'!$T$147</f>
        <v>2.7302897556264818E-6</v>
      </c>
      <c r="U103" s="77">
        <f>EXPORTACIONES!U102/'EXPORTACIONES PERCAPITA COL'!$U$147</f>
        <v>2.5346946361489153E-6</v>
      </c>
      <c r="V103" s="77">
        <f>EXPORTACIONES!V102/'EXPORTACIONES PERCAPITA COL'!$V$147</f>
        <v>6.1725926799620967E-6</v>
      </c>
      <c r="W103" s="77">
        <f>EXPORTACIONES!W102/'EXPORTACIONES PERCAPITA COL'!$W$147</f>
        <v>1.6380289104638262E-6</v>
      </c>
      <c r="X103" s="77">
        <f>EXPORTACIONES!X102/'EXPORTACIONES PERCAPITA COL'!$X$147</f>
        <v>4.4601182087532222E-6</v>
      </c>
      <c r="Y103" s="143"/>
      <c r="Z103"/>
      <c r="AA103"/>
      <c r="AB103"/>
    </row>
    <row r="104" spans="2:28" x14ac:dyDescent="0.25">
      <c r="B104" s="60" t="s">
        <v>46</v>
      </c>
      <c r="C104" s="78">
        <f>EXPORTACIONES!C103/'EXPORTACIONES PERCAPITA COL'!$C$147</f>
        <v>5.6620911539520718E-6</v>
      </c>
      <c r="D104" s="79">
        <f>EXPORTACIONES!D103/'EXPORTACIONES PERCAPITA COL'!$D$147</f>
        <v>9.4614744267647447E-6</v>
      </c>
      <c r="E104" s="79">
        <f>EXPORTACIONES!E103/'EXPORTACIONES PERCAPITA COL'!$E$147</f>
        <v>4.1143306769334138E-6</v>
      </c>
      <c r="F104" s="79">
        <f>EXPORTACIONES!F103/'EXPORTACIONES PERCAPITA COL'!$F$147</f>
        <v>1.6312356339753963E-6</v>
      </c>
      <c r="G104" s="79">
        <f>EXPORTACIONES!G103/'EXPORTACIONES PERCAPITA COL'!$G$147</f>
        <v>1.077367573631858E-5</v>
      </c>
      <c r="H104" s="79">
        <f>EXPORTACIONES!H103/'EXPORTACIONES PERCAPITA COL'!$H$147</f>
        <v>3.7372576221369203E-6</v>
      </c>
      <c r="I104" s="78">
        <f>EXPORTACIONES!I103/'EXPORTACIONES PERCAPITA COL'!$I$147</f>
        <v>4.5622097431283183E-6</v>
      </c>
      <c r="J104" s="78">
        <f>EXPORTACIONES!J103/'EXPORTACIONES PERCAPITA COL'!$J$147</f>
        <v>2.0518375961642521E-5</v>
      </c>
      <c r="K104" s="78">
        <f>EXPORTACIONES!K103/'EXPORTACIONES PERCAPITA COL'!$K$147</f>
        <v>3.8882950480984945E-5</v>
      </c>
      <c r="L104" s="78">
        <f>EXPORTACIONES!L103/'EXPORTACIONES PERCAPITA COL'!$L$147</f>
        <v>3.335349132527184E-5</v>
      </c>
      <c r="M104" s="78">
        <f>EXPORTACIONES!M103/'EXPORTACIONES PERCAPITA COL'!$M$147</f>
        <v>3.4330096678265123E-5</v>
      </c>
      <c r="N104" s="78">
        <f>EXPORTACIONES!N103/'EXPORTACIONES PERCAPITA COL'!$N$147</f>
        <v>2.283525750984551E-5</v>
      </c>
      <c r="O104" s="78">
        <f>EXPORTACIONES!O103/'EXPORTACIONES PERCAPITA COL'!$O$147</f>
        <v>3.1369316643775176E-5</v>
      </c>
      <c r="P104" s="79">
        <f>EXPORTACIONES!P103/'EXPORTACIONES PERCAPITA COL'!$P$147</f>
        <v>4.1201255796459915E-5</v>
      </c>
      <c r="Q104" s="79">
        <f>EXPORTACIONES!Q103/'EXPORTACIONES PERCAPITA COL'!$Q$147</f>
        <v>3.2719615944810506E-5</v>
      </c>
      <c r="R104" s="79">
        <f>EXPORTACIONES!R103/'EXPORTACIONES PERCAPITA COL'!$R$147</f>
        <v>5.4880323110951219E-5</v>
      </c>
      <c r="S104" s="79">
        <f>EXPORTACIONES!S103/'EXPORTACIONES PERCAPITA COL'!$S$147</f>
        <v>7.7575095601608446E-5</v>
      </c>
      <c r="T104" s="79">
        <f>EXPORTACIONES!T103/'EXPORTACIONES PERCAPITA COL'!$T$147</f>
        <v>7.5957514217077357E-5</v>
      </c>
      <c r="U104" s="79">
        <f>EXPORTACIONES!U103/'EXPORTACIONES PERCAPITA COL'!$U$147</f>
        <v>8.5144617319302308E-5</v>
      </c>
      <c r="V104" s="79">
        <f>EXPORTACIONES!V103/'EXPORTACIONES PERCAPITA COL'!$V$147</f>
        <v>1.2870378838795546E-4</v>
      </c>
      <c r="W104" s="79">
        <f>EXPORTACIONES!W103/'EXPORTACIONES PERCAPITA COL'!$W$147</f>
        <v>1.4864593998879962E-4</v>
      </c>
      <c r="X104" s="79">
        <f>EXPORTACIONES!X103/'EXPORTACIONES PERCAPITA COL'!$X$147</f>
        <v>1.6638090737261445E-4</v>
      </c>
      <c r="Y104" s="143"/>
      <c r="Z104"/>
      <c r="AA104"/>
      <c r="AB104"/>
    </row>
    <row r="105" spans="2:28" x14ac:dyDescent="0.25">
      <c r="B105" s="59" t="s">
        <v>44</v>
      </c>
      <c r="C105" s="77">
        <f>EXPORTACIONES!C104/'EXPORTACIONES PERCAPITA COL'!$C$147</f>
        <v>2.5853321872762287E-5</v>
      </c>
      <c r="D105" s="77">
        <f>EXPORTACIONES!D104/'EXPORTACIONES PERCAPITA COL'!$D$147</f>
        <v>1.6951808347953502E-5</v>
      </c>
      <c r="E105" s="77">
        <f>EXPORTACIONES!E104/'EXPORTACIONES PERCAPITA COL'!$E$147</f>
        <v>1.9407220174214218E-6</v>
      </c>
      <c r="F105" s="77">
        <f>EXPORTACIONES!F104/'EXPORTACIONES PERCAPITA COL'!$F$147</f>
        <v>4.842730788364457E-7</v>
      </c>
      <c r="G105" s="77">
        <f>EXPORTACIONES!G104/'EXPORTACIONES PERCAPITA COL'!$G$147</f>
        <v>0</v>
      </c>
      <c r="H105" s="77">
        <f>EXPORTACIONES!H104/'EXPORTACIONES PERCAPITA COL'!$H$147</f>
        <v>0</v>
      </c>
      <c r="I105" s="77">
        <f>EXPORTACIONES!I104/'EXPORTACIONES PERCAPITA COL'!$I$147</f>
        <v>0</v>
      </c>
      <c r="J105" s="77">
        <f>EXPORTACIONES!J104/'EXPORTACIONES PERCAPITA COL'!$J$147</f>
        <v>0</v>
      </c>
      <c r="K105" s="77">
        <f>EXPORTACIONES!K104/'EXPORTACIONES PERCAPITA COL'!$K$147</f>
        <v>0</v>
      </c>
      <c r="L105" s="77">
        <f>EXPORTACIONES!L104/'EXPORTACIONES PERCAPITA COL'!$L$147</f>
        <v>0</v>
      </c>
      <c r="M105" s="77">
        <f>EXPORTACIONES!M104/'EXPORTACIONES PERCAPITA COL'!$M$147</f>
        <v>6.4686588626609924E-7</v>
      </c>
      <c r="N105" s="77">
        <f>EXPORTACIONES!N104/'EXPORTACIONES PERCAPITA COL'!$N$147</f>
        <v>3.6499912103649165E-7</v>
      </c>
      <c r="O105" s="77">
        <f>EXPORTACIONES!O104/'EXPORTACIONES PERCAPITA COL'!$O$147</f>
        <v>0</v>
      </c>
      <c r="P105" s="77">
        <f>EXPORTACIONES!P104/'EXPORTACIONES PERCAPITA COL'!$P$147</f>
        <v>0</v>
      </c>
      <c r="Q105" s="77">
        <f>EXPORTACIONES!Q104/'EXPORTACIONES PERCAPITA COL'!$Q$147</f>
        <v>0</v>
      </c>
      <c r="R105" s="77">
        <f>EXPORTACIONES!R104/'EXPORTACIONES PERCAPITA COL'!$R$147</f>
        <v>0</v>
      </c>
      <c r="S105" s="77">
        <f>EXPORTACIONES!S104/'EXPORTACIONES PERCAPITA COL'!$S$147</f>
        <v>2.1548637667113455E-8</v>
      </c>
      <c r="T105" s="77">
        <f>EXPORTACIONES!T104/'EXPORTACIONES PERCAPITA COL'!$T$147</f>
        <v>0</v>
      </c>
      <c r="U105" s="77">
        <f>EXPORTACIONES!U104/'EXPORTACIONES PERCAPITA COL'!$U$147</f>
        <v>1.9010209771116862E-7</v>
      </c>
      <c r="V105" s="77">
        <f>EXPORTACIONES!V104/'EXPORTACIONES PERCAPITA COL'!$V$147</f>
        <v>0</v>
      </c>
      <c r="W105" s="77">
        <f>EXPORTACIONES!W104/'EXPORTACIONES PERCAPITA COL'!$W$147</f>
        <v>0</v>
      </c>
      <c r="X105" s="77">
        <f>EXPORTACIONES!X104/'EXPORTACIONES PERCAPITA COL'!$X$147</f>
        <v>0</v>
      </c>
      <c r="Y105" s="143"/>
      <c r="Z105"/>
      <c r="AA105"/>
      <c r="AB105"/>
    </row>
    <row r="106" spans="2:28" x14ac:dyDescent="0.25">
      <c r="B106" s="60" t="s">
        <v>196</v>
      </c>
      <c r="C106" s="78">
        <f>EXPORTACIONES!C105/'EXPORTACIONES PERCAPITA COL'!$C$147</f>
        <v>0</v>
      </c>
      <c r="D106" s="79">
        <f>EXPORTACIONES!D105/'EXPORTACIONES PERCAPITA COL'!$D$147</f>
        <v>3.5480529100367795E-6</v>
      </c>
      <c r="E106" s="79">
        <f>EXPORTACIONES!E105/'EXPORTACIONES PERCAPITA COL'!$E$147</f>
        <v>4.6577328418114119E-7</v>
      </c>
      <c r="F106" s="79">
        <f>EXPORTACIONES!F105/'EXPORTACIONES PERCAPITA COL'!$F$147</f>
        <v>2.8801504162378088E-6</v>
      </c>
      <c r="G106" s="79">
        <f>EXPORTACIONES!G105/'EXPORTACIONES PERCAPITA COL'!$G$147</f>
        <v>4.6711041653968669E-6</v>
      </c>
      <c r="H106" s="79">
        <f>EXPORTACIONES!H105/'EXPORTACIONES PERCAPITA COL'!$H$147</f>
        <v>0</v>
      </c>
      <c r="I106" s="78">
        <f>EXPORTACIONES!I105/'EXPORTACIONES PERCAPITA COL'!$I$147</f>
        <v>1.9517474836912592E-6</v>
      </c>
      <c r="J106" s="78">
        <f>EXPORTACIONES!J105/'EXPORTACIONES PERCAPITA COL'!$J$147</f>
        <v>1.1522042304369012E-5</v>
      </c>
      <c r="K106" s="78">
        <f>EXPORTACIONES!K105/'EXPORTACIONES PERCAPITA COL'!$K$147</f>
        <v>7.7338876490549675E-6</v>
      </c>
      <c r="L106" s="78">
        <f>EXPORTACIONES!L105/'EXPORTACIONES PERCAPITA COL'!$L$147</f>
        <v>2.1767541707019515E-6</v>
      </c>
      <c r="M106" s="78">
        <f>EXPORTACIONES!M105/'EXPORTACIONES PERCAPITA COL'!$M$147</f>
        <v>0</v>
      </c>
      <c r="N106" s="78">
        <f>EXPORTACIONES!N105/'EXPORTACIONES PERCAPITA COL'!$N$147</f>
        <v>0</v>
      </c>
      <c r="O106" s="78">
        <f>EXPORTACIONES!O105/'EXPORTACIONES PERCAPITA COL'!$O$147</f>
        <v>6.7606285870205127E-8</v>
      </c>
      <c r="P106" s="79">
        <f>EXPORTACIONES!P105/'EXPORTACIONES PERCAPITA COL'!$P$147</f>
        <v>4.4541898158335045E-8</v>
      </c>
      <c r="Q106" s="79">
        <f>EXPORTACIONES!Q105/'EXPORTACIONES PERCAPITA COL'!$Q$147</f>
        <v>1.541300885690939E-7</v>
      </c>
      <c r="R106" s="79">
        <f>EXPORTACIONES!R105/'EXPORTACIONES PERCAPITA COL'!$R$147</f>
        <v>0</v>
      </c>
      <c r="S106" s="79">
        <f>EXPORTACIONES!S105/'EXPORTACIONES PERCAPITA COL'!$S$147</f>
        <v>0</v>
      </c>
      <c r="T106" s="79">
        <f>EXPORTACIONES!T105/'EXPORTACIONES PERCAPITA COL'!$T$147</f>
        <v>0</v>
      </c>
      <c r="U106" s="79">
        <f>EXPORTACIONES!U105/'EXPORTACIONES PERCAPITA COL'!$U$147</f>
        <v>0</v>
      </c>
      <c r="V106" s="79">
        <f>EXPORTACIONES!V105/'EXPORTACIONES PERCAPITA COL'!$V$147</f>
        <v>6.2772128948767086E-8</v>
      </c>
      <c r="W106" s="79">
        <f>EXPORTACIONES!W105/'EXPORTACIONES PERCAPITA COL'!$W$147</f>
        <v>0</v>
      </c>
      <c r="X106" s="79">
        <f>EXPORTACIONES!X105/'EXPORTACIONES PERCAPITA COL'!$X$147</f>
        <v>0</v>
      </c>
      <c r="Y106" s="143"/>
      <c r="Z106"/>
      <c r="AA106"/>
      <c r="AB106"/>
    </row>
    <row r="107" spans="2:28" x14ac:dyDescent="0.25">
      <c r="B107" s="61" t="s">
        <v>64</v>
      </c>
      <c r="C107" s="80">
        <f>EXPORTACIONES!C106/'EXPORTACIONES PERCAPITA COL'!$C$147</f>
        <v>1.9229743541724017E-6</v>
      </c>
      <c r="D107" s="77">
        <f>EXPORTACIONES!D106/'EXPORTACIONES PERCAPITA COL'!$D$147</f>
        <v>5.7820121496895668E-6</v>
      </c>
      <c r="E107" s="77">
        <f>EXPORTACIONES!E106/'EXPORTACIONES PERCAPITA COL'!$E$147</f>
        <v>1.3196909718465667E-6</v>
      </c>
      <c r="F107" s="77">
        <f>EXPORTACIONES!F106/'EXPORTACIONES PERCAPITA COL'!$F$147</f>
        <v>6.3720141952163918E-7</v>
      </c>
      <c r="G107" s="77">
        <f>EXPORTACIONES!G106/'EXPORTACIONES PERCAPITA COL'!$G$147</f>
        <v>7.0317697113501229E-7</v>
      </c>
      <c r="H107" s="77">
        <f>EXPORTACIONES!H106/'EXPORTACIONES PERCAPITA COL'!$H$147</f>
        <v>3.9600080764364717E-7</v>
      </c>
      <c r="I107" s="77">
        <f>EXPORTACIONES!I106/'EXPORTACIONES PERCAPITA COL'!$I$147</f>
        <v>1.4638106127684444E-7</v>
      </c>
      <c r="J107" s="80">
        <f>EXPORTACIONES!J106/'EXPORTACIONES PERCAPITA COL'!$J$147</f>
        <v>4.5703299328394828E-7</v>
      </c>
      <c r="K107" s="80">
        <f>EXPORTACIONES!K106/'EXPORTACIONES PERCAPITA COL'!$K$147</f>
        <v>2.6095939920124123E-7</v>
      </c>
      <c r="L107" s="77">
        <f>EXPORTACIONES!L106/'EXPORTACIONES PERCAPITA COL'!$L$147</f>
        <v>1.6384171177326517E-7</v>
      </c>
      <c r="M107" s="77">
        <f>EXPORTACIONES!M106/'EXPORTACIONES PERCAPITA COL'!$M$147</f>
        <v>1.363038831774995E-6</v>
      </c>
      <c r="N107" s="77">
        <f>EXPORTACIONES!N106/'EXPORTACIONES PERCAPITA COL'!$N$147</f>
        <v>7.5281068713776401E-7</v>
      </c>
      <c r="O107" s="77">
        <f>EXPORTACIONES!O106/'EXPORTACIONES PERCAPITA COL'!$O$147</f>
        <v>4.8901880112781707E-6</v>
      </c>
      <c r="P107" s="77">
        <f>EXPORTACIONES!P106/'EXPORTACIONES PERCAPITA COL'!$P$147</f>
        <v>3.5856228017459709E-6</v>
      </c>
      <c r="Q107" s="77">
        <f>EXPORTACIONES!Q106/'EXPORTACIONES PERCAPITA COL'!$Q$147</f>
        <v>2.9945274350566817E-6</v>
      </c>
      <c r="R107" s="77">
        <f>EXPORTACIONES!R106/'EXPORTACIONES PERCAPITA COL'!$R$147</f>
        <v>9.14672051849187E-7</v>
      </c>
      <c r="S107" s="77">
        <f>EXPORTACIONES!S106/'EXPORTACIONES PERCAPITA COL'!$S$147</f>
        <v>4.3528248087569182E-6</v>
      </c>
      <c r="T107" s="77">
        <f>EXPORTACIONES!T106/'EXPORTACIONES PERCAPITA COL'!$T$147</f>
        <v>1.3651448778132409E-6</v>
      </c>
      <c r="U107" s="77">
        <f>EXPORTACIONES!U106/'EXPORTACIONES PERCAPITA COL'!$U$147</f>
        <v>1.4574494157856262E-6</v>
      </c>
      <c r="V107" s="77">
        <f>EXPORTACIONES!V106/'EXPORTACIONES PERCAPITA COL'!$V$147</f>
        <v>2.3644168570702269E-6</v>
      </c>
      <c r="W107" s="77">
        <f>EXPORTACIONES!W106/'EXPORTACIONES PERCAPITA COL'!$W$147</f>
        <v>2.2807997487470998E-6</v>
      </c>
      <c r="X107" s="77">
        <f>EXPORTACIONES!X106/'EXPORTACIONES PERCAPITA COL'!$X$147</f>
        <v>2.2197823343103596E-6</v>
      </c>
      <c r="Y107" s="143"/>
      <c r="Z107"/>
      <c r="AA107"/>
      <c r="AB107"/>
    </row>
    <row r="108" spans="2:28" x14ac:dyDescent="0.25">
      <c r="B108" s="60" t="s">
        <v>189</v>
      </c>
      <c r="C108" s="78">
        <f>EXPORTACIONES!C107/'EXPORTACIONES PERCAPITA COL'!$C$147</f>
        <v>0</v>
      </c>
      <c r="D108" s="79">
        <f>EXPORTACIONES!D107/'EXPORTACIONES PERCAPITA COL'!$D$147</f>
        <v>1.2615299235686326E-6</v>
      </c>
      <c r="E108" s="79">
        <f>EXPORTACIONES!E107/'EXPORTACIONES PERCAPITA COL'!$E$147</f>
        <v>0</v>
      </c>
      <c r="F108" s="79">
        <f>EXPORTACIONES!F107/'EXPORTACIONES PERCAPITA COL'!$F$147</f>
        <v>1.4528192365093372E-6</v>
      </c>
      <c r="G108" s="79">
        <f>EXPORTACIONES!G107/'EXPORTACIONES PERCAPITA COL'!$G$147</f>
        <v>0</v>
      </c>
      <c r="H108" s="79">
        <f>EXPORTACIONES!H107/'EXPORTACIONES PERCAPITA COL'!$H$147</f>
        <v>2.4750050477727948E-8</v>
      </c>
      <c r="I108" s="78">
        <f>EXPORTACIONES!I107/'EXPORTACIONES PERCAPITA COL'!$I$147</f>
        <v>0</v>
      </c>
      <c r="J108" s="78">
        <f>EXPORTACIONES!J107/'EXPORTACIONES PERCAPITA COL'!$J$147</f>
        <v>0</v>
      </c>
      <c r="K108" s="78">
        <f>EXPORTACIONES!K107/'EXPORTACIONES PERCAPITA COL'!$K$147</f>
        <v>0</v>
      </c>
      <c r="L108" s="78">
        <f>EXPORTACIONES!L107/'EXPORTACIONES PERCAPITA COL'!$L$147</f>
        <v>0</v>
      </c>
      <c r="M108" s="78">
        <f>EXPORTACIONES!M107/'EXPORTACIONES PERCAPITA COL'!$M$147</f>
        <v>0</v>
      </c>
      <c r="N108" s="78">
        <f>EXPORTACIONES!N107/'EXPORTACIONES PERCAPITA COL'!$N$147</f>
        <v>0</v>
      </c>
      <c r="O108" s="78">
        <f>EXPORTACIONES!O107/'EXPORTACIONES PERCAPITA COL'!$O$147</f>
        <v>0</v>
      </c>
      <c r="P108" s="79">
        <f>EXPORTACIONES!P107/'EXPORTACIONES PERCAPITA COL'!$P$147</f>
        <v>0</v>
      </c>
      <c r="Q108" s="79">
        <f>EXPORTACIONES!Q107/'EXPORTACIONES PERCAPITA COL'!$Q$147</f>
        <v>1.1449663722275548E-6</v>
      </c>
      <c r="R108" s="79">
        <f>EXPORTACIONES!R107/'EXPORTACIONES PERCAPITA COL'!$R$147</f>
        <v>0</v>
      </c>
      <c r="S108" s="79">
        <f>EXPORTACIONES!S107/'EXPORTACIONES PERCAPITA COL'!$S$147</f>
        <v>1.0558832456885592E-6</v>
      </c>
      <c r="T108" s="79">
        <f>EXPORTACIONES!T107/'EXPORTACIONES PERCAPITA COL'!$T$147</f>
        <v>3.1995583073747837E-7</v>
      </c>
      <c r="U108" s="79">
        <f>EXPORTACIONES!U107/'EXPORTACIONES PERCAPITA COL'!$U$147</f>
        <v>0</v>
      </c>
      <c r="V108" s="79">
        <f>EXPORTACIONES!V107/'EXPORTACIONES PERCAPITA COL'!$V$147</f>
        <v>0</v>
      </c>
      <c r="W108" s="79">
        <f>EXPORTACIONES!W107/'EXPORTACIONES PERCAPITA COL'!$W$147</f>
        <v>0</v>
      </c>
      <c r="X108" s="79">
        <f>EXPORTACIONES!X107/'EXPORTACIONES PERCAPITA COL'!$X$147</f>
        <v>0</v>
      </c>
      <c r="Y108" s="143"/>
      <c r="Z108"/>
      <c r="AA108"/>
      <c r="AB108"/>
    </row>
    <row r="109" spans="2:28" x14ac:dyDescent="0.25">
      <c r="B109" s="61" t="s">
        <v>78</v>
      </c>
      <c r="C109" s="77">
        <f>EXPORTACIONES!C108/'EXPORTACIONES PERCAPITA COL'!$C$147</f>
        <v>0</v>
      </c>
      <c r="D109" s="77">
        <f>EXPORTACIONES!D108/'EXPORTACIONES PERCAPITA COL'!$D$147</f>
        <v>5.2563746815359697E-8</v>
      </c>
      <c r="E109" s="77">
        <f>EXPORTACIONES!E108/'EXPORTACIONES PERCAPITA COL'!$E$147</f>
        <v>1.0091754490591392E-6</v>
      </c>
      <c r="F109" s="77">
        <f>EXPORTACIONES!F108/'EXPORTACIONES PERCAPITA COL'!$F$147</f>
        <v>0</v>
      </c>
      <c r="G109" s="77">
        <f>EXPORTACIONES!G108/'EXPORTACIONES PERCAPITA COL'!$G$147</f>
        <v>0</v>
      </c>
      <c r="H109" s="77">
        <f>EXPORTACIONES!H108/'EXPORTACIONES PERCAPITA COL'!$H$147</f>
        <v>6.5340133261201786E-6</v>
      </c>
      <c r="I109" s="77">
        <f>EXPORTACIONES!I108/'EXPORTACIONES PERCAPITA COL'!$I$147</f>
        <v>9.7587374184562953E-8</v>
      </c>
      <c r="J109" s="77">
        <f>EXPORTACIONES!J108/'EXPORTACIONES PERCAPITA COL'!$J$147</f>
        <v>2.4054368067576227E-7</v>
      </c>
      <c r="K109" s="77">
        <f>EXPORTACIONES!K108/'EXPORTACIONES PERCAPITA COL'!$K$147</f>
        <v>9.726668515682627E-7</v>
      </c>
      <c r="L109" s="77">
        <f>EXPORTACIONES!L108/'EXPORTACIONES PERCAPITA COL'!$L$147</f>
        <v>6.7877280591781281E-7</v>
      </c>
      <c r="M109" s="77">
        <f>EXPORTACIONES!M108/'EXPORTACIONES PERCAPITA COL'!$M$147</f>
        <v>3.92740002375846E-7</v>
      </c>
      <c r="N109" s="77">
        <f>EXPORTACIONES!N108/'EXPORTACIONES PERCAPITA COL'!$N$147</f>
        <v>5.2468623648995676E-7</v>
      </c>
      <c r="O109" s="77">
        <f>EXPORTACIONES!O108/'EXPORTACIONES PERCAPITA COL'!$O$147</f>
        <v>3.0197474355358291E-6</v>
      </c>
      <c r="P109" s="77">
        <f>EXPORTACIONES!P108/'EXPORTACIONES PERCAPITA COL'!$P$147</f>
        <v>3.4965390054293011E-6</v>
      </c>
      <c r="Q109" s="77">
        <f>EXPORTACIONES!Q108/'EXPORTACIONES PERCAPITA COL'!$Q$147</f>
        <v>1.541300885690939E-7</v>
      </c>
      <c r="R109" s="77">
        <f>EXPORTACIONES!R108/'EXPORTACIONES PERCAPITA COL'!$R$147</f>
        <v>0</v>
      </c>
      <c r="S109" s="77">
        <f>EXPORTACIONES!S108/'EXPORTACIONES PERCAPITA COL'!$S$147</f>
        <v>1.221807755725333E-5</v>
      </c>
      <c r="T109" s="77">
        <f>EXPORTACIONES!T108/'EXPORTACIONES PERCAPITA COL'!$T$147</f>
        <v>2.3463427587415079E-7</v>
      </c>
      <c r="U109" s="77">
        <f>EXPORTACIONES!U108/'EXPORTACIONES PERCAPITA COL'!$U$147</f>
        <v>2.112245530124096E-8</v>
      </c>
      <c r="V109" s="77">
        <f>EXPORTACIONES!V108/'EXPORTACIONES PERCAPITA COL'!$V$147</f>
        <v>2.448113029001916E-6</v>
      </c>
      <c r="W109" s="77">
        <f>EXPORTACIONES!W108/'EXPORTACIONES PERCAPITA COL'!$W$147</f>
        <v>4.1469086340856355E-8</v>
      </c>
      <c r="X109" s="77">
        <f>EXPORTACIONES!X108/'EXPORTACIONES PERCAPITA COL'!$X$147</f>
        <v>8.2214160530013313E-8</v>
      </c>
      <c r="Y109" s="143"/>
      <c r="Z109"/>
      <c r="AA109"/>
      <c r="AB109"/>
    </row>
    <row r="110" spans="2:28" x14ac:dyDescent="0.25">
      <c r="B110" s="60" t="s">
        <v>102</v>
      </c>
      <c r="C110" s="78">
        <f>EXPORTACIONES!C109/'EXPORTACIONES PERCAPITA COL'!$C$147</f>
        <v>9.1608361594601905E-6</v>
      </c>
      <c r="D110" s="79">
        <f>EXPORTACIONES!D109/'EXPORTACIONES PERCAPITA COL'!$D$147</f>
        <v>1.0644158730110338E-5</v>
      </c>
      <c r="E110" s="79">
        <f>EXPORTACIONES!E109/'EXPORTACIONES PERCAPITA COL'!$E$147</f>
        <v>4.5801039611145551E-6</v>
      </c>
      <c r="F110" s="79">
        <f>EXPORTACIONES!F109/'EXPORTACIONES PERCAPITA COL'!$F$147</f>
        <v>1.401843122947606E-6</v>
      </c>
      <c r="G110" s="79">
        <f>EXPORTACIONES!G109/'EXPORTACIONES PERCAPITA COL'!$G$147</f>
        <v>4.7715580184161546E-7</v>
      </c>
      <c r="H110" s="79">
        <f>EXPORTACIONES!H109/'EXPORTACIONES PERCAPITA COL'!$H$147</f>
        <v>6.4350131242092673E-7</v>
      </c>
      <c r="I110" s="78">
        <f>EXPORTACIONES!I109/'EXPORTACIONES PERCAPITA COL'!$I$147</f>
        <v>1.7077790482298517E-6</v>
      </c>
      <c r="J110" s="78">
        <f>EXPORTACIONES!J109/'EXPORTACIONES PERCAPITA COL'!$J$147</f>
        <v>1.4913708201897259E-6</v>
      </c>
      <c r="K110" s="78">
        <f>EXPORTACIONES!K109/'EXPORTACIONES PERCAPITA COL'!$K$147</f>
        <v>1.7555450491719864E-6</v>
      </c>
      <c r="L110" s="78">
        <f>EXPORTACIONES!L109/'EXPORTACIONES PERCAPITA COL'!$L$147</f>
        <v>3.5342997825375771E-6</v>
      </c>
      <c r="M110" s="78">
        <f>EXPORTACIONES!M109/'EXPORTACIONES PERCAPITA COL'!$M$147</f>
        <v>1.8943929526364335E-6</v>
      </c>
      <c r="N110" s="78">
        <f>EXPORTACIONES!N109/'EXPORTACIONES PERCAPITA COL'!$N$147</f>
        <v>9.5812269272079066E-7</v>
      </c>
      <c r="O110" s="78">
        <f>EXPORTACIONES!O109/'EXPORTACIONES PERCAPITA COL'!$O$147</f>
        <v>6.0845657283184617E-7</v>
      </c>
      <c r="P110" s="79">
        <f>EXPORTACIONES!P109/'EXPORTACIONES PERCAPITA COL'!$P$147</f>
        <v>2.0489273152834122E-6</v>
      </c>
      <c r="Q110" s="79">
        <f>EXPORTACIONES!Q109/'EXPORTACIONES PERCAPITA COL'!$Q$147</f>
        <v>1.871579646910426E-6</v>
      </c>
      <c r="R110" s="79">
        <f>EXPORTACIONES!R109/'EXPORTACIONES PERCAPITA COL'!$R$147</f>
        <v>1.4808976077558265E-6</v>
      </c>
      <c r="S110" s="79">
        <f>EXPORTACIONES!S109/'EXPORTACIONES PERCAPITA COL'!$S$147</f>
        <v>9.0504278201876516E-7</v>
      </c>
      <c r="T110" s="79">
        <f>EXPORTACIONES!T109/'EXPORTACIONES PERCAPITA COL'!$T$147</f>
        <v>7.4656360505411618E-7</v>
      </c>
      <c r="U110" s="79">
        <f>EXPORTACIONES!U109/'EXPORTACIONES PERCAPITA COL'!$U$147</f>
        <v>2.5346946361489151E-7</v>
      </c>
      <c r="V110" s="79">
        <f>EXPORTACIONES!V109/'EXPORTACIONES PERCAPITA COL'!$V$147</f>
        <v>3.3478468772675776E-7</v>
      </c>
      <c r="W110" s="79">
        <f>EXPORTACIONES!W109/'EXPORTACIONES PERCAPITA COL'!$W$147</f>
        <v>5.390981224311327E-7</v>
      </c>
      <c r="X110" s="79">
        <f>EXPORTACIONES!X109/'EXPORTACIONES PERCAPITA COL'!$X$147</f>
        <v>6.1660620397509991E-8</v>
      </c>
      <c r="Y110" s="143"/>
      <c r="Z110"/>
      <c r="AA110"/>
      <c r="AB110"/>
    </row>
    <row r="111" spans="2:28" x14ac:dyDescent="0.25">
      <c r="B111" s="61" t="s">
        <v>119</v>
      </c>
      <c r="C111" s="80">
        <f>EXPORTACIONES!C110/'EXPORTACIONES PERCAPITA COL'!$C$147</f>
        <v>0</v>
      </c>
      <c r="D111" s="77">
        <f>EXPORTACIONES!D110/'EXPORTACIONES PERCAPITA COL'!$D$147</f>
        <v>0</v>
      </c>
      <c r="E111" s="77">
        <f>EXPORTACIONES!E110/'EXPORTACIONES PERCAPITA COL'!$E$147</f>
        <v>0</v>
      </c>
      <c r="F111" s="77">
        <f>EXPORTACIONES!F110/'EXPORTACIONES PERCAPITA COL'!$F$147</f>
        <v>0</v>
      </c>
      <c r="G111" s="77">
        <f>EXPORTACIONES!G110/'EXPORTACIONES PERCAPITA COL'!$G$147</f>
        <v>0</v>
      </c>
      <c r="H111" s="77">
        <f>EXPORTACIONES!H110/'EXPORTACIONES PERCAPITA COL'!$H$147</f>
        <v>0</v>
      </c>
      <c r="I111" s="77">
        <f>EXPORTACIONES!I110/'EXPORTACIONES PERCAPITA COL'!$I$147</f>
        <v>0</v>
      </c>
      <c r="J111" s="77">
        <f>EXPORTACIONES!J110/'EXPORTACIONES PERCAPITA COL'!$J$147</f>
        <v>0</v>
      </c>
      <c r="K111" s="77">
        <f>EXPORTACIONES!K110/'EXPORTACIONES PERCAPITA COL'!$K$147</f>
        <v>0</v>
      </c>
      <c r="L111" s="77">
        <f>EXPORTACIONES!L110/'EXPORTACIONES PERCAPITA COL'!$L$147</f>
        <v>0</v>
      </c>
      <c r="M111" s="77">
        <f>EXPORTACIONES!M110/'EXPORTACIONES PERCAPITA COL'!$M$147</f>
        <v>0</v>
      </c>
      <c r="N111" s="77">
        <f>EXPORTACIONES!N110/'EXPORTACIONES PERCAPITA COL'!$N$147</f>
        <v>0</v>
      </c>
      <c r="O111" s="77">
        <f>EXPORTACIONES!O110/'EXPORTACIONES PERCAPITA COL'!$O$147</f>
        <v>0</v>
      </c>
      <c r="P111" s="77">
        <f>EXPORTACIONES!P110/'EXPORTACIONES PERCAPITA COL'!$P$147</f>
        <v>0</v>
      </c>
      <c r="Q111" s="77">
        <f>EXPORTACIONES!Q110/'EXPORTACIONES PERCAPITA COL'!$Q$147</f>
        <v>0</v>
      </c>
      <c r="R111" s="77">
        <f>EXPORTACIONES!R110/'EXPORTACIONES PERCAPITA COL'!$R$147</f>
        <v>0</v>
      </c>
      <c r="S111" s="77">
        <f>EXPORTACIONES!S110/'EXPORTACIONES PERCAPITA COL'!$S$147</f>
        <v>0</v>
      </c>
      <c r="T111" s="77">
        <f>EXPORTACIONES!T110/'EXPORTACIONES PERCAPITA COL'!$T$147</f>
        <v>0</v>
      </c>
      <c r="U111" s="77">
        <f>EXPORTACIONES!U110/'EXPORTACIONES PERCAPITA COL'!$U$147</f>
        <v>1.6897964240992768E-7</v>
      </c>
      <c r="V111" s="77">
        <f>EXPORTACIONES!V110/'EXPORTACIONES PERCAPITA COL'!$V$147</f>
        <v>0</v>
      </c>
      <c r="W111" s="77">
        <f>EXPORTACIONES!W110/'EXPORTACIONES PERCAPITA COL'!$W$147</f>
        <v>0</v>
      </c>
      <c r="X111" s="77">
        <f>EXPORTACIONES!X110/'EXPORTACIONES PERCAPITA COL'!$X$147</f>
        <v>0</v>
      </c>
      <c r="Y111" s="143"/>
      <c r="Z111"/>
      <c r="AA111"/>
      <c r="AB111"/>
    </row>
    <row r="112" spans="2:28" x14ac:dyDescent="0.25">
      <c r="B112" s="60" t="s">
        <v>83</v>
      </c>
      <c r="C112" s="78">
        <f>EXPORTACIONES!C111/'EXPORTACIONES PERCAPITA COL'!$C$147</f>
        <v>0</v>
      </c>
      <c r="D112" s="79">
        <f>EXPORTACIONES!D111/'EXPORTACIONES PERCAPITA COL'!$D$147</f>
        <v>0</v>
      </c>
      <c r="E112" s="79">
        <f>EXPORTACIONES!E111/'EXPORTACIONES PERCAPITA COL'!$E$147</f>
        <v>0</v>
      </c>
      <c r="F112" s="79">
        <f>EXPORTACIONES!F111/'EXPORTACIONES PERCAPITA COL'!$F$147</f>
        <v>0</v>
      </c>
      <c r="G112" s="79">
        <f>EXPORTACIONES!G111/'EXPORTACIONES PERCAPITA COL'!$G$147</f>
        <v>1.506807795289312E-7</v>
      </c>
      <c r="H112" s="79">
        <f>EXPORTACIONES!H111/'EXPORTACIONES PERCAPITA COL'!$H$147</f>
        <v>1.7325035334409565E-7</v>
      </c>
      <c r="I112" s="78">
        <f>EXPORTACIONES!I111/'EXPORTACIONES PERCAPITA COL'!$I$147</f>
        <v>0</v>
      </c>
      <c r="J112" s="78">
        <f>EXPORTACIONES!J111/'EXPORTACIONES PERCAPITA COL'!$J$147</f>
        <v>0</v>
      </c>
      <c r="K112" s="78">
        <f>EXPORTACIONES!K111/'EXPORTACIONES PERCAPITA COL'!$K$147</f>
        <v>1.1909238036274828E-5</v>
      </c>
      <c r="L112" s="78">
        <f>EXPORTACIONES!L111/'EXPORTACIONES PERCAPITA COL'!$L$147</f>
        <v>1.6290547342027508E-5</v>
      </c>
      <c r="M112" s="78">
        <f>EXPORTACIONES!M111/'EXPORTACIONES PERCAPITA COL'!$M$147</f>
        <v>9.9340118248008106E-7</v>
      </c>
      <c r="N112" s="78">
        <f>EXPORTACIONES!N111/'EXPORTACIONES PERCAPITA COL'!$N$147</f>
        <v>1.1862471433685978E-6</v>
      </c>
      <c r="O112" s="78">
        <f>EXPORTACIONES!O111/'EXPORTACIONES PERCAPITA COL'!$O$147</f>
        <v>3.6056685797442736E-6</v>
      </c>
      <c r="P112" s="79">
        <f>EXPORTACIONES!P111/'EXPORTACIONES PERCAPITA COL'!$P$147</f>
        <v>4.4541898158335046E-6</v>
      </c>
      <c r="Q112" s="79">
        <f>EXPORTACIONES!Q111/'EXPORTACIONES PERCAPITA COL'!$Q$147</f>
        <v>1.8275424787478278E-5</v>
      </c>
      <c r="R112" s="79">
        <f>EXPORTACIONES!R111/'EXPORTACIONES PERCAPITA COL'!$R$147</f>
        <v>3.3189528738527642E-5</v>
      </c>
      <c r="S112" s="79">
        <f>EXPORTACIONES!S111/'EXPORTACIONES PERCAPITA COL'!$S$147</f>
        <v>3.0814551863972245E-5</v>
      </c>
      <c r="T112" s="79">
        <f>EXPORTACIONES!T111/'EXPORTACIONES PERCAPITA COL'!$T$147</f>
        <v>1.4078056552449047E-5</v>
      </c>
      <c r="U112" s="79">
        <f>EXPORTACIONES!U111/'EXPORTACIONES PERCAPITA COL'!$U$147</f>
        <v>2.0024087625576429E-5</v>
      </c>
      <c r="V112" s="79">
        <f>EXPORTACIONES!V111/'EXPORTACIONES PERCAPITA COL'!$V$147</f>
        <v>1.9815068704827474E-5</v>
      </c>
      <c r="W112" s="79">
        <f>EXPORTACIONES!W111/'EXPORTACIONES PERCAPITA COL'!$W$147</f>
        <v>3.278131275244695E-5</v>
      </c>
      <c r="X112" s="79">
        <f>EXPORTACIONES!X111/'EXPORTACIONES PERCAPITA COL'!$X$147</f>
        <v>4.5217788291507326E-7</v>
      </c>
      <c r="Y112" s="143"/>
      <c r="Z112"/>
      <c r="AA112"/>
      <c r="AB112"/>
    </row>
    <row r="113" spans="2:28" x14ac:dyDescent="0.25">
      <c r="B113" s="61" t="s">
        <v>138</v>
      </c>
      <c r="C113" s="80">
        <f>EXPORTACIONES!C112/'EXPORTACIONES PERCAPITA COL'!$C$147</f>
        <v>0</v>
      </c>
      <c r="D113" s="77">
        <f>EXPORTACIONES!D112/'EXPORTACIONES PERCAPITA COL'!$D$147</f>
        <v>0</v>
      </c>
      <c r="E113" s="77">
        <f>EXPORTACIONES!E112/'EXPORTACIONES PERCAPITA COL'!$E$147</f>
        <v>0</v>
      </c>
      <c r="F113" s="77">
        <f>EXPORTACIONES!F112/'EXPORTACIONES PERCAPITA COL'!$F$147</f>
        <v>0</v>
      </c>
      <c r="G113" s="77">
        <f>EXPORTACIONES!G112/'EXPORTACIONES PERCAPITA COL'!$G$147</f>
        <v>0</v>
      </c>
      <c r="H113" s="77">
        <f>EXPORTACIONES!H112/'EXPORTACIONES PERCAPITA COL'!$H$147</f>
        <v>0</v>
      </c>
      <c r="I113" s="77">
        <f>EXPORTACIONES!I112/'EXPORTACIONES PERCAPITA COL'!$I$147</f>
        <v>0</v>
      </c>
      <c r="J113" s="77">
        <f>EXPORTACIONES!J112/'EXPORTACIONES PERCAPITA COL'!$J$147</f>
        <v>0</v>
      </c>
      <c r="K113" s="77">
        <f>EXPORTACIONES!K112/'EXPORTACIONES PERCAPITA COL'!$K$147</f>
        <v>1.8978865396453909E-7</v>
      </c>
      <c r="L113" s="77">
        <f>EXPORTACIONES!L112/'EXPORTACIONES PERCAPITA COL'!$L$147</f>
        <v>9.3623835299008668E-8</v>
      </c>
      <c r="M113" s="77">
        <f>EXPORTACIONES!M112/'EXPORTACIONES PERCAPITA COL'!$M$147</f>
        <v>0</v>
      </c>
      <c r="N113" s="77">
        <f>EXPORTACIONES!N112/'EXPORTACIONES PERCAPITA COL'!$N$147</f>
        <v>6.8437335194342184E-8</v>
      </c>
      <c r="O113" s="77">
        <f>EXPORTACIONES!O112/'EXPORTACIONES PERCAPITA COL'!$O$147</f>
        <v>6.7606285870205127E-8</v>
      </c>
      <c r="P113" s="77">
        <f>EXPORTACIONES!P112/'EXPORTACIONES PERCAPITA COL'!$P$147</f>
        <v>0</v>
      </c>
      <c r="Q113" s="77">
        <f>EXPORTACIONES!Q112/'EXPORTACIONES PERCAPITA COL'!$Q$147</f>
        <v>0</v>
      </c>
      <c r="R113" s="77">
        <f>EXPORTACIONES!R112/'EXPORTACIONES PERCAPITA COL'!$R$147</f>
        <v>0</v>
      </c>
      <c r="S113" s="77">
        <f>EXPORTACIONES!S112/'EXPORTACIONES PERCAPITA COL'!$S$147</f>
        <v>0</v>
      </c>
      <c r="T113" s="77">
        <f>EXPORTACIONES!T112/'EXPORTACIONES PERCAPITA COL'!$T$147</f>
        <v>2.1330388715831889E-8</v>
      </c>
      <c r="U113" s="77">
        <f>EXPORTACIONES!U112/'EXPORTACIONES PERCAPITA COL'!$U$147</f>
        <v>2.112245530124096E-8</v>
      </c>
      <c r="V113" s="77">
        <f>EXPORTACIONES!V112/'EXPORTACIONES PERCAPITA COL'!$V$147</f>
        <v>2.092404298292236E-8</v>
      </c>
      <c r="W113" s="77">
        <f>EXPORTACIONES!W112/'EXPORTACIONES PERCAPITA COL'!$W$147</f>
        <v>0</v>
      </c>
      <c r="X113" s="77">
        <f>EXPORTACIONES!X112/'EXPORTACIONES PERCAPITA COL'!$X$147</f>
        <v>4.1107080265006656E-8</v>
      </c>
      <c r="Y113" s="143"/>
      <c r="Z113"/>
      <c r="AA113"/>
      <c r="AB113"/>
    </row>
    <row r="114" spans="2:28" x14ac:dyDescent="0.25">
      <c r="B114" s="60" t="s">
        <v>129</v>
      </c>
      <c r="C114" s="78">
        <f>EXPORTACIONES!C113/'EXPORTACIONES PERCAPITA COL'!$C$147</f>
        <v>0</v>
      </c>
      <c r="D114" s="79">
        <f>EXPORTACIONES!D113/'EXPORTACIONES PERCAPITA COL'!$D$147</f>
        <v>0</v>
      </c>
      <c r="E114" s="79">
        <f>EXPORTACIONES!E113/'EXPORTACIONES PERCAPITA COL'!$E$147</f>
        <v>0</v>
      </c>
      <c r="F114" s="79">
        <f>EXPORTACIONES!F113/'EXPORTACIONES PERCAPITA COL'!$F$147</f>
        <v>0</v>
      </c>
      <c r="G114" s="79">
        <f>EXPORTACIONES!G113/'EXPORTACIONES PERCAPITA COL'!$G$147</f>
        <v>0</v>
      </c>
      <c r="H114" s="79">
        <f>EXPORTACIONES!H113/'EXPORTACIONES PERCAPITA COL'!$H$147</f>
        <v>0</v>
      </c>
      <c r="I114" s="78">
        <f>EXPORTACIONES!I113/'EXPORTACIONES PERCAPITA COL'!$I$147</f>
        <v>0</v>
      </c>
      <c r="J114" s="78">
        <f>EXPORTACIONES!J113/'EXPORTACIONES PERCAPITA COL'!$J$147</f>
        <v>0</v>
      </c>
      <c r="K114" s="78">
        <f>EXPORTACIONES!K113/'EXPORTACIONES PERCAPITA COL'!$K$147</f>
        <v>0</v>
      </c>
      <c r="L114" s="78">
        <f>EXPORTACIONES!L113/'EXPORTACIONES PERCAPITA COL'!$L$147</f>
        <v>0</v>
      </c>
      <c r="M114" s="78">
        <f>EXPORTACIONES!M113/'EXPORTACIONES PERCAPITA COL'!$M$147</f>
        <v>0</v>
      </c>
      <c r="N114" s="78">
        <f>EXPORTACIONES!N113/'EXPORTACIONES PERCAPITA COL'!$N$147</f>
        <v>6.8437335194342184E-8</v>
      </c>
      <c r="O114" s="78">
        <f>EXPORTACIONES!O113/'EXPORTACIONES PERCAPITA COL'!$O$147</f>
        <v>0</v>
      </c>
      <c r="P114" s="79">
        <f>EXPORTACIONES!P113/'EXPORTACIONES PERCAPITA COL'!$P$147</f>
        <v>0</v>
      </c>
      <c r="Q114" s="79">
        <f>EXPORTACIONES!Q113/'EXPORTACIONES PERCAPITA COL'!$Q$147</f>
        <v>0</v>
      </c>
      <c r="R114" s="79">
        <f>EXPORTACIONES!R113/'EXPORTACIONES PERCAPITA COL'!$R$147</f>
        <v>0</v>
      </c>
      <c r="S114" s="79">
        <f>EXPORTACIONES!S113/'EXPORTACIONES PERCAPITA COL'!$S$147</f>
        <v>0</v>
      </c>
      <c r="T114" s="79">
        <f>EXPORTACIONES!T113/'EXPORTACIONES PERCAPITA COL'!$T$147</f>
        <v>0</v>
      </c>
      <c r="U114" s="79">
        <f>EXPORTACIONES!U113/'EXPORTACIONES PERCAPITA COL'!$U$147</f>
        <v>0</v>
      </c>
      <c r="V114" s="79">
        <f>EXPORTACIONES!V113/'EXPORTACIONES PERCAPITA COL'!$V$147</f>
        <v>0</v>
      </c>
      <c r="W114" s="79">
        <f>EXPORTACIONES!W113/'EXPORTACIONES PERCAPITA COL'!$W$147</f>
        <v>0</v>
      </c>
      <c r="X114" s="79">
        <f>EXPORTACIONES!X113/'EXPORTACIONES PERCAPITA COL'!$X$147</f>
        <v>0</v>
      </c>
      <c r="Y114" s="143"/>
      <c r="Z114"/>
      <c r="AA114"/>
      <c r="AB114"/>
    </row>
    <row r="115" spans="2:28" x14ac:dyDescent="0.25">
      <c r="B115" s="61" t="s">
        <v>10</v>
      </c>
      <c r="C115" s="77">
        <f>EXPORTACIONES!C114/'EXPORTACIONES PERCAPITA COL'!$C$147</f>
        <v>0</v>
      </c>
      <c r="D115" s="77">
        <f>EXPORTACIONES!D114/'EXPORTACIONES PERCAPITA COL'!$D$147</f>
        <v>1.0512749363071938E-6</v>
      </c>
      <c r="E115" s="77">
        <f>EXPORTACIONES!E114/'EXPORTACIONES PERCAPITA COL'!$E$147</f>
        <v>0</v>
      </c>
      <c r="F115" s="77">
        <f>EXPORTACIONES!F114/'EXPORTACIONES PERCAPITA COL'!$F$147</f>
        <v>0</v>
      </c>
      <c r="G115" s="77">
        <f>EXPORTACIONES!G114/'EXPORTACIONES PERCAPITA COL'!$G$147</f>
        <v>0</v>
      </c>
      <c r="H115" s="77">
        <f>EXPORTACIONES!H114/'EXPORTACIONES PERCAPITA COL'!$H$147</f>
        <v>2.4750050477727948E-8</v>
      </c>
      <c r="I115" s="77">
        <f>EXPORTACIONES!I114/'EXPORTACIONES PERCAPITA COL'!$I$147</f>
        <v>9.7587374184562953E-8</v>
      </c>
      <c r="J115" s="77">
        <f>EXPORTACIONES!J114/'EXPORTACIONES PERCAPITA COL'!$J$147</f>
        <v>0</v>
      </c>
      <c r="K115" s="77">
        <f>EXPORTACIONES!K114/'EXPORTACIONES PERCAPITA COL'!$K$147</f>
        <v>2.3723581745567387E-8</v>
      </c>
      <c r="L115" s="77">
        <f>EXPORTACIONES!L114/'EXPORTACIONES PERCAPITA COL'!$L$147</f>
        <v>0</v>
      </c>
      <c r="M115" s="77">
        <f>EXPORTACIONES!M114/'EXPORTACIONES PERCAPITA COL'!$M$147</f>
        <v>6.9307059242796345E-8</v>
      </c>
      <c r="N115" s="77">
        <f>EXPORTACIONES!N114/'EXPORTACIONES PERCAPITA COL'!$N$147</f>
        <v>2.2812445064780728E-8</v>
      </c>
      <c r="O115" s="77">
        <f>EXPORTACIONES!O114/'EXPORTACIONES PERCAPITA COL'!$O$147</f>
        <v>4.0563771522123076E-7</v>
      </c>
      <c r="P115" s="77">
        <f>EXPORTACIONES!P114/'EXPORTACIONES PERCAPITA COL'!$P$147</f>
        <v>0</v>
      </c>
      <c r="Q115" s="77">
        <f>EXPORTACIONES!Q114/'EXPORTACIONES PERCAPITA COL'!$Q$147</f>
        <v>0</v>
      </c>
      <c r="R115" s="77">
        <f>EXPORTACIONES!R114/'EXPORTACIONES PERCAPITA COL'!$R$147</f>
        <v>4.3555811992818429E-7</v>
      </c>
      <c r="S115" s="77">
        <f>EXPORTACIONES!S114/'EXPORTACIONES PERCAPITA COL'!$S$147</f>
        <v>4.7407002867649605E-7</v>
      </c>
      <c r="T115" s="77">
        <f>EXPORTACIONES!T114/'EXPORTACIONES PERCAPITA COL'!$T$147</f>
        <v>0</v>
      </c>
      <c r="U115" s="77">
        <f>EXPORTACIONES!U114/'EXPORTACIONES PERCAPITA COL'!$U$147</f>
        <v>0</v>
      </c>
      <c r="V115" s="77">
        <f>EXPORTACIONES!V114/'EXPORTACIONES PERCAPITA COL'!$V$147</f>
        <v>1.5274551377533325E-6</v>
      </c>
      <c r="W115" s="77">
        <f>EXPORTACIONES!W114/'EXPORTACIONES PERCAPITA COL'!$W$147</f>
        <v>1.7209670831455389E-6</v>
      </c>
      <c r="X115" s="77">
        <f>EXPORTACIONES!X114/'EXPORTACIONES PERCAPITA COL'!$X$147</f>
        <v>1.1715517875526897E-6</v>
      </c>
      <c r="Y115" s="143"/>
      <c r="Z115"/>
      <c r="AA115"/>
      <c r="AB115"/>
    </row>
    <row r="116" spans="2:28" x14ac:dyDescent="0.25">
      <c r="B116" s="60" t="s">
        <v>74</v>
      </c>
      <c r="C116" s="78">
        <f>EXPORTACIONES!C115/'EXPORTACIONES PERCAPITA COL'!$C$147</f>
        <v>0</v>
      </c>
      <c r="D116" s="79">
        <f>EXPORTACIONES!D115/'EXPORTACIONES PERCAPITA COL'!$D$147</f>
        <v>0</v>
      </c>
      <c r="E116" s="79">
        <f>EXPORTACIONES!E115/'EXPORTACIONES PERCAPITA COL'!$E$147</f>
        <v>0</v>
      </c>
      <c r="F116" s="79">
        <f>EXPORTACIONES!F115/'EXPORTACIONES PERCAPITA COL'!$F$147</f>
        <v>0</v>
      </c>
      <c r="G116" s="79">
        <f>EXPORTACIONES!G115/'EXPORTACIONES PERCAPITA COL'!$G$147</f>
        <v>5.022692650964373E-8</v>
      </c>
      <c r="H116" s="79">
        <f>EXPORTACIONES!H115/'EXPORTACIONES PERCAPITA COL'!$H$147</f>
        <v>4.9500100955455896E-8</v>
      </c>
      <c r="I116" s="78">
        <f>EXPORTACIONES!I115/'EXPORTACIONES PERCAPITA COL'!$I$147</f>
        <v>0</v>
      </c>
      <c r="J116" s="78">
        <f>EXPORTACIONES!J115/'EXPORTACIONES PERCAPITA COL'!$J$147</f>
        <v>0</v>
      </c>
      <c r="K116" s="78">
        <f>EXPORTACIONES!K115/'EXPORTACIONES PERCAPITA COL'!$K$147</f>
        <v>6.096960508610818E-6</v>
      </c>
      <c r="L116" s="78">
        <f>EXPORTACIONES!L115/'EXPORTACIONES PERCAPITA COL'!$L$147</f>
        <v>1.6899102271471066E-5</v>
      </c>
      <c r="M116" s="78">
        <f>EXPORTACIONES!M115/'EXPORTACIONES PERCAPITA COL'!$M$147</f>
        <v>1.3861411848559269E-7</v>
      </c>
      <c r="N116" s="78">
        <f>EXPORTACIONES!N115/'EXPORTACIONES PERCAPITA COL'!$N$147</f>
        <v>2.0531200558302657E-7</v>
      </c>
      <c r="O116" s="78">
        <f>EXPORTACIONES!O115/'EXPORTACIONES PERCAPITA COL'!$O$147</f>
        <v>5.6338571558504273E-7</v>
      </c>
      <c r="P116" s="79">
        <f>EXPORTACIONES!P115/'EXPORTACIONES PERCAPITA COL'!$P$147</f>
        <v>3.541080903587636E-6</v>
      </c>
      <c r="Q116" s="79">
        <f>EXPORTACIONES!Q115/'EXPORTACIONES PERCAPITA COL'!$Q$147</f>
        <v>2.4220442489429044E-7</v>
      </c>
      <c r="R116" s="79">
        <f>EXPORTACIONES!R115/'EXPORTACIONES PERCAPITA COL'!$R$147</f>
        <v>2.7440161555475612E-6</v>
      </c>
      <c r="S116" s="79">
        <f>EXPORTACIONES!S115/'EXPORTACIONES PERCAPITA COL'!$S$147</f>
        <v>7.3265368068185749E-7</v>
      </c>
      <c r="T116" s="79">
        <f>EXPORTACIONES!T115/'EXPORTACIONES PERCAPITA COL'!$T$147</f>
        <v>4.052773856008059E-7</v>
      </c>
      <c r="U116" s="79">
        <f>EXPORTACIONES!U115/'EXPORTACIONES PERCAPITA COL'!$U$147</f>
        <v>1.6897964240992768E-7</v>
      </c>
      <c r="V116" s="79">
        <f>EXPORTACIONES!V115/'EXPORTACIONES PERCAPITA COL'!$V$147</f>
        <v>1.6739234386337888E-7</v>
      </c>
      <c r="W116" s="79">
        <f>EXPORTACIONES!W115/'EXPORTACIONES PERCAPITA COL'!$W$147</f>
        <v>3.3175269072685084E-7</v>
      </c>
      <c r="X116" s="79">
        <f>EXPORTACIONES!X115/'EXPORTACIONES PERCAPITA COL'!$X$147</f>
        <v>6.3715974410760325E-7</v>
      </c>
      <c r="Y116" s="143"/>
      <c r="Z116"/>
      <c r="AA116"/>
      <c r="AB116"/>
    </row>
    <row r="117" spans="2:28" x14ac:dyDescent="0.25">
      <c r="B117" s="61" t="s">
        <v>190</v>
      </c>
      <c r="C117" s="80">
        <f>EXPORTACIONES!C116/'EXPORTACIONES PERCAPITA COL'!$C$147</f>
        <v>0</v>
      </c>
      <c r="D117" s="77">
        <f>EXPORTACIONES!D116/'EXPORTACIONES PERCAPITA COL'!$D$147</f>
        <v>0</v>
      </c>
      <c r="E117" s="77">
        <f>EXPORTACIONES!E116/'EXPORTACIONES PERCAPITA COL'!$E$147</f>
        <v>0</v>
      </c>
      <c r="F117" s="77">
        <f>EXPORTACIONES!F116/'EXPORTACIONES PERCAPITA COL'!$F$147</f>
        <v>0</v>
      </c>
      <c r="G117" s="77">
        <f>EXPORTACIONES!G116/'EXPORTACIONES PERCAPITA COL'!$G$147</f>
        <v>0</v>
      </c>
      <c r="H117" s="77">
        <f>EXPORTACIONES!H116/'EXPORTACIONES PERCAPITA COL'!$H$147</f>
        <v>0</v>
      </c>
      <c r="I117" s="77">
        <f>EXPORTACIONES!I116/'EXPORTACIONES PERCAPITA COL'!$I$147</f>
        <v>0</v>
      </c>
      <c r="J117" s="77">
        <f>EXPORTACIONES!J116/'EXPORTACIONES PERCAPITA COL'!$J$147</f>
        <v>0</v>
      </c>
      <c r="K117" s="77">
        <f>EXPORTACIONES!K116/'EXPORTACIONES PERCAPITA COL'!$K$147</f>
        <v>0</v>
      </c>
      <c r="L117" s="77">
        <f>EXPORTACIONES!L116/'EXPORTACIONES PERCAPITA COL'!$L$147</f>
        <v>0</v>
      </c>
      <c r="M117" s="77">
        <f>EXPORTACIONES!M116/'EXPORTACIONES PERCAPITA COL'!$M$147</f>
        <v>0</v>
      </c>
      <c r="N117" s="77">
        <f>EXPORTACIONES!N116/'EXPORTACIONES PERCAPITA COL'!$N$147</f>
        <v>0</v>
      </c>
      <c r="O117" s="77">
        <f>EXPORTACIONES!O116/'EXPORTACIONES PERCAPITA COL'!$O$147</f>
        <v>0</v>
      </c>
      <c r="P117" s="77">
        <f>EXPORTACIONES!P116/'EXPORTACIONES PERCAPITA COL'!$P$147</f>
        <v>0</v>
      </c>
      <c r="Q117" s="77">
        <f>EXPORTACIONES!Q116/'EXPORTACIONES PERCAPITA COL'!$Q$147</f>
        <v>0</v>
      </c>
      <c r="R117" s="77">
        <f>EXPORTACIONES!R116/'EXPORTACIONES PERCAPITA COL'!$R$147</f>
        <v>0</v>
      </c>
      <c r="S117" s="77">
        <f>EXPORTACIONES!S116/'EXPORTACIONES PERCAPITA COL'!$S$147</f>
        <v>0</v>
      </c>
      <c r="T117" s="77">
        <f>EXPORTACIONES!T116/'EXPORTACIONES PERCAPITA COL'!$T$147</f>
        <v>6.3991166147495674E-8</v>
      </c>
      <c r="U117" s="77">
        <f>EXPORTACIONES!U116/'EXPORTACIONES PERCAPITA COL'!$U$147</f>
        <v>1.4996943263881081E-6</v>
      </c>
      <c r="V117" s="77">
        <f>EXPORTACIONES!V116/'EXPORTACIONES PERCAPITA COL'!$V$147</f>
        <v>0</v>
      </c>
      <c r="W117" s="77">
        <f>EXPORTACIONES!W116/'EXPORTACIONES PERCAPITA COL'!$W$147</f>
        <v>0</v>
      </c>
      <c r="X117" s="77">
        <f>EXPORTACIONES!X116/'EXPORTACIONES PERCAPITA COL'!$X$147</f>
        <v>0</v>
      </c>
      <c r="Y117" s="143"/>
      <c r="Z117"/>
      <c r="AA117"/>
      <c r="AB117"/>
    </row>
    <row r="118" spans="2:28" x14ac:dyDescent="0.25">
      <c r="B118" s="60" t="s">
        <v>167</v>
      </c>
      <c r="C118" s="78">
        <f>EXPORTACIONES!C117/'EXPORTACIONES PERCAPITA COL'!$C$147</f>
        <v>0</v>
      </c>
      <c r="D118" s="79">
        <f>EXPORTACIONES!D117/'EXPORTACIONES PERCAPITA COL'!$D$147</f>
        <v>0</v>
      </c>
      <c r="E118" s="79">
        <f>EXPORTACIONES!E117/'EXPORTACIONES PERCAPITA COL'!$E$147</f>
        <v>0</v>
      </c>
      <c r="F118" s="79">
        <f>EXPORTACIONES!F117/'EXPORTACIONES PERCAPITA COL'!$F$147</f>
        <v>0</v>
      </c>
      <c r="G118" s="79">
        <f>EXPORTACIONES!G117/'EXPORTACIONES PERCAPITA COL'!$G$147</f>
        <v>0</v>
      </c>
      <c r="H118" s="79">
        <f>EXPORTACIONES!H117/'EXPORTACIONES PERCAPITA COL'!$H$147</f>
        <v>0</v>
      </c>
      <c r="I118" s="78">
        <f>EXPORTACIONES!I117/'EXPORTACIONES PERCAPITA COL'!$I$147</f>
        <v>0</v>
      </c>
      <c r="J118" s="78">
        <f>EXPORTACIONES!J117/'EXPORTACIONES PERCAPITA COL'!$J$147</f>
        <v>0</v>
      </c>
      <c r="K118" s="78">
        <f>EXPORTACIONES!K117/'EXPORTACIONES PERCAPITA COL'!$K$147</f>
        <v>0</v>
      </c>
      <c r="L118" s="78">
        <f>EXPORTACIONES!L117/'EXPORTACIONES PERCAPITA COL'!$L$147</f>
        <v>0</v>
      </c>
      <c r="M118" s="78">
        <f>EXPORTACIONES!M117/'EXPORTACIONES PERCAPITA COL'!$M$147</f>
        <v>4.6204706161864232E-8</v>
      </c>
      <c r="N118" s="78">
        <f>EXPORTACIONES!N117/'EXPORTACIONES PERCAPITA COL'!$N$147</f>
        <v>0</v>
      </c>
      <c r="O118" s="78">
        <f>EXPORTACIONES!O117/'EXPORTACIONES PERCAPITA COL'!$O$147</f>
        <v>0</v>
      </c>
      <c r="P118" s="79">
        <f>EXPORTACIONES!P117/'EXPORTACIONES PERCAPITA COL'!$P$147</f>
        <v>0</v>
      </c>
      <c r="Q118" s="79">
        <f>EXPORTACIONES!Q117/'EXPORTACIONES PERCAPITA COL'!$Q$147</f>
        <v>0</v>
      </c>
      <c r="R118" s="79">
        <f>EXPORTACIONES!R117/'EXPORTACIONES PERCAPITA COL'!$R$147</f>
        <v>0</v>
      </c>
      <c r="S118" s="79">
        <f>EXPORTACIONES!S117/'EXPORTACIONES PERCAPITA COL'!$S$147</f>
        <v>0</v>
      </c>
      <c r="T118" s="79">
        <f>EXPORTACIONES!T117/'EXPORTACIONES PERCAPITA COL'!$T$147</f>
        <v>0</v>
      </c>
      <c r="U118" s="79">
        <f>EXPORTACIONES!U117/'EXPORTACIONES PERCAPITA COL'!$U$147</f>
        <v>0</v>
      </c>
      <c r="V118" s="79">
        <f>EXPORTACIONES!V117/'EXPORTACIONES PERCAPITA COL'!$V$147</f>
        <v>0</v>
      </c>
      <c r="W118" s="79">
        <f>EXPORTACIONES!W117/'EXPORTACIONES PERCAPITA COL'!$W$147</f>
        <v>0</v>
      </c>
      <c r="X118" s="79">
        <f>EXPORTACIONES!X117/'EXPORTACIONES PERCAPITA COL'!$X$147</f>
        <v>0</v>
      </c>
      <c r="Y118" s="143"/>
      <c r="Z118"/>
      <c r="AA118"/>
      <c r="AB118"/>
    </row>
    <row r="119" spans="2:28" x14ac:dyDescent="0.25">
      <c r="B119" s="61" t="s">
        <v>187</v>
      </c>
      <c r="C119" s="80">
        <f>EXPORTACIONES!C118/'EXPORTACIONES PERCAPITA COL'!$C$147</f>
        <v>0</v>
      </c>
      <c r="D119" s="77">
        <f>EXPORTACIONES!D118/'EXPORTACIONES PERCAPITA COL'!$D$147</f>
        <v>2.6281873407679849E-8</v>
      </c>
      <c r="E119" s="77">
        <f>EXPORTACIONES!E118/'EXPORTACIONES PERCAPITA COL'!$E$147</f>
        <v>0</v>
      </c>
      <c r="F119" s="77">
        <f>EXPORTACIONES!F118/'EXPORTACIONES PERCAPITA COL'!$F$147</f>
        <v>0</v>
      </c>
      <c r="G119" s="77">
        <f>EXPORTACIONES!G118/'EXPORTACIONES PERCAPITA COL'!$G$147</f>
        <v>0</v>
      </c>
      <c r="H119" s="77">
        <f>EXPORTACIONES!H118/'EXPORTACIONES PERCAPITA COL'!$H$147</f>
        <v>0</v>
      </c>
      <c r="I119" s="80">
        <f>EXPORTACIONES!I118/'EXPORTACIONES PERCAPITA COL'!$I$147</f>
        <v>1.9029537965989776E-6</v>
      </c>
      <c r="J119" s="80">
        <f>EXPORTACIONES!J118/'EXPORTACIONES PERCAPITA COL'!$J$147</f>
        <v>0</v>
      </c>
      <c r="K119" s="80">
        <f>EXPORTACIONES!K118/'EXPORTACIONES PERCAPITA COL'!$K$147</f>
        <v>0</v>
      </c>
      <c r="L119" s="80">
        <f>EXPORTACIONES!L118/'EXPORTACIONES PERCAPITA COL'!$L$147</f>
        <v>0</v>
      </c>
      <c r="M119" s="80">
        <f>EXPORTACIONES!M118/'EXPORTACIONES PERCAPITA COL'!$M$147</f>
        <v>6.9307059242796353E-7</v>
      </c>
      <c r="N119" s="80">
        <f>EXPORTACIONES!N118/'EXPORTACIONES PERCAPITA COL'!$N$147</f>
        <v>5.0187379142517604E-7</v>
      </c>
      <c r="O119" s="80">
        <f>EXPORTACIONES!O118/'EXPORTACIONES PERCAPITA COL'!$O$147</f>
        <v>1.1267714311700855E-6</v>
      </c>
      <c r="P119" s="77">
        <f>EXPORTACIONES!P118/'EXPORTACIONES PERCAPITA COL'!$P$147</f>
        <v>3.1179328710834533E-7</v>
      </c>
      <c r="Q119" s="77">
        <f>EXPORTACIONES!Q118/'EXPORTACIONES PERCAPITA COL'!$Q$147</f>
        <v>0</v>
      </c>
      <c r="R119" s="77">
        <f>EXPORTACIONES!R118/'EXPORTACIONES PERCAPITA COL'!$R$147</f>
        <v>0</v>
      </c>
      <c r="S119" s="77">
        <f>EXPORTACIONES!S118/'EXPORTACIONES PERCAPITA COL'!$S$147</f>
        <v>3.2322956500670186E-7</v>
      </c>
      <c r="T119" s="77">
        <f>EXPORTACIONES!T118/'EXPORTACIONES PERCAPITA COL'!$T$147</f>
        <v>2.133038871583189E-7</v>
      </c>
      <c r="U119" s="77">
        <f>EXPORTACIONES!U118/'EXPORTACIONES PERCAPITA COL'!$U$147</f>
        <v>2.5346946361489151E-7</v>
      </c>
      <c r="V119" s="77">
        <f>EXPORTACIONES!V118/'EXPORTACIONES PERCAPITA COL'!$V$147</f>
        <v>1.6739234386337888E-7</v>
      </c>
      <c r="W119" s="77">
        <f>EXPORTACIONES!W118/'EXPORTACIONES PERCAPITA COL'!$W$147</f>
        <v>0</v>
      </c>
      <c r="X119" s="77">
        <f>EXPORTACIONES!X118/'EXPORTACIONES PERCAPITA COL'!$X$147</f>
        <v>2.0553540132503328E-8</v>
      </c>
      <c r="Y119" s="143"/>
      <c r="Z119"/>
      <c r="AA119"/>
      <c r="AB119"/>
    </row>
    <row r="120" spans="2:28" x14ac:dyDescent="0.25">
      <c r="B120" s="60" t="s">
        <v>18</v>
      </c>
      <c r="C120" s="78">
        <f>EXPORTACIONES!C119/'EXPORTACIONES PERCAPITA COL'!$C$147</f>
        <v>0</v>
      </c>
      <c r="D120" s="79">
        <f>EXPORTACIONES!D119/'EXPORTACIONES PERCAPITA COL'!$D$147</f>
        <v>0</v>
      </c>
      <c r="E120" s="79">
        <f>EXPORTACIONES!E119/'EXPORTACIONES PERCAPITA COL'!$E$147</f>
        <v>0</v>
      </c>
      <c r="F120" s="79">
        <f>EXPORTACIONES!F119/'EXPORTACIONES PERCAPITA COL'!$F$147</f>
        <v>2.5488056780865567E-8</v>
      </c>
      <c r="G120" s="79">
        <f>EXPORTACIONES!G119/'EXPORTACIONES PERCAPITA COL'!$G$147</f>
        <v>0</v>
      </c>
      <c r="H120" s="79">
        <f>EXPORTACIONES!H119/'EXPORTACIONES PERCAPITA COL'!$H$147</f>
        <v>2.4750050477727948E-8</v>
      </c>
      <c r="I120" s="78">
        <f>EXPORTACIONES!I119/'EXPORTACIONES PERCAPITA COL'!$I$147</f>
        <v>5.5380834849739475E-6</v>
      </c>
      <c r="J120" s="78">
        <f>EXPORTACIONES!J119/'EXPORTACIONES PERCAPITA COL'!$J$147</f>
        <v>7.216310420272867E-8</v>
      </c>
      <c r="K120" s="78">
        <f>EXPORTACIONES!K119/'EXPORTACIONES PERCAPITA COL'!$K$147</f>
        <v>1.1861790872783693E-7</v>
      </c>
      <c r="L120" s="78">
        <f>EXPORTACIONES!L119/'EXPORTACIONES PERCAPITA COL'!$L$147</f>
        <v>7.0217876474256501E-8</v>
      </c>
      <c r="M120" s="78">
        <f>EXPORTACIONES!M119/'EXPORTACIONES PERCAPITA COL'!$M$147</f>
        <v>6.9307059242796345E-8</v>
      </c>
      <c r="N120" s="78">
        <f>EXPORTACIONES!N119/'EXPORTACIONES PERCAPITA COL'!$N$147</f>
        <v>2.2812445064780728E-7</v>
      </c>
      <c r="O120" s="78">
        <f>EXPORTACIONES!O119/'EXPORTACIONES PERCAPITA COL'!$O$147</f>
        <v>9.0141714493606831E-8</v>
      </c>
      <c r="P120" s="79">
        <f>EXPORTACIONES!P119/'EXPORTACIONES PERCAPITA COL'!$P$147</f>
        <v>2.0043854171250769E-7</v>
      </c>
      <c r="Q120" s="79">
        <f>EXPORTACIONES!Q119/'EXPORTACIONES PERCAPITA COL'!$Q$147</f>
        <v>3.9633451346338432E-7</v>
      </c>
      <c r="R120" s="79">
        <f>EXPORTACIONES!R119/'EXPORTACIONES PERCAPITA COL'!$R$147</f>
        <v>7.2520426968042689E-6</v>
      </c>
      <c r="S120" s="79">
        <f>EXPORTACIONES!S119/'EXPORTACIONES PERCAPITA COL'!$S$147</f>
        <v>2.6720310707220687E-6</v>
      </c>
      <c r="T120" s="79">
        <f>EXPORTACIONES!T119/'EXPORTACIONES PERCAPITA COL'!$T$147</f>
        <v>2.9222632540689691E-6</v>
      </c>
      <c r="U120" s="79">
        <f>EXPORTACIONES!U119/'EXPORTACIONES PERCAPITA COL'!$U$147</f>
        <v>2.9360212868724933E-6</v>
      </c>
      <c r="V120" s="79">
        <f>EXPORTACIONES!V119/'EXPORTACIONES PERCAPITA COL'!$V$147</f>
        <v>6.0679724650474844E-7</v>
      </c>
      <c r="W120" s="79">
        <f>EXPORTACIONES!W119/'EXPORTACIONES PERCAPITA COL'!$W$147</f>
        <v>7.6717809730584263E-7</v>
      </c>
      <c r="X120" s="79">
        <f>EXPORTACIONES!X119/'EXPORTACIONES PERCAPITA COL'!$X$147</f>
        <v>4.316243427825699E-7</v>
      </c>
      <c r="Y120" s="143"/>
      <c r="Z120"/>
      <c r="AA120"/>
      <c r="AB120"/>
    </row>
    <row r="121" spans="2:28" x14ac:dyDescent="0.25">
      <c r="B121" s="59" t="s">
        <v>48</v>
      </c>
      <c r="C121" s="77">
        <f>EXPORTACIONES!C120/'EXPORTACIONES PERCAPITA COL'!$C$147</f>
        <v>5.5739548293858364E-5</v>
      </c>
      <c r="D121" s="77">
        <f>EXPORTACIONES!D120/'EXPORTACIONES PERCAPITA COL'!$D$147</f>
        <v>9.6375629785961999E-5</v>
      </c>
      <c r="E121" s="77">
        <f>EXPORTACIONES!E120/'EXPORTACIONES PERCAPITA COL'!$E$147</f>
        <v>1.098966187731837E-4</v>
      </c>
      <c r="F121" s="77">
        <f>EXPORTACIONES!F120/'EXPORTACIONES PERCAPITA COL'!$F$147</f>
        <v>8.1128484733495096E-5</v>
      </c>
      <c r="G121" s="77">
        <f>EXPORTACIONES!G120/'EXPORTACIONES PERCAPITA COL'!$G$147</f>
        <v>5.1382145819365538E-5</v>
      </c>
      <c r="H121" s="77">
        <f>EXPORTACIONES!H120/'EXPORTACIONES PERCAPITA COL'!$H$147</f>
        <v>4.5045091869464869E-5</v>
      </c>
      <c r="I121" s="77">
        <f>EXPORTACIONES!I120/'EXPORTACIONES PERCAPITA COL'!$I$147</f>
        <v>1.3442660793923546E-5</v>
      </c>
      <c r="J121" s="77">
        <f>EXPORTACIONES!J120/'EXPORTACIONES PERCAPITA COL'!$J$147</f>
        <v>4.9792541899882787E-6</v>
      </c>
      <c r="K121" s="77">
        <f>EXPORTACIONES!K120/'EXPORTACIONES PERCAPITA COL'!$K$147</f>
        <v>4.6427049476075371E-5</v>
      </c>
      <c r="L121" s="77">
        <f>EXPORTACIONES!L120/'EXPORTACIONES PERCAPITA COL'!$L$147</f>
        <v>4.4541539643503372E-5</v>
      </c>
      <c r="M121" s="77">
        <f>EXPORTACIONES!M120/'EXPORTACIONES PERCAPITA COL'!$M$147</f>
        <v>2.1854826014561781E-5</v>
      </c>
      <c r="N121" s="77">
        <f>EXPORTACIONES!N120/'EXPORTACIONES PERCAPITA COL'!$N$147</f>
        <v>8.3037300035801849E-6</v>
      </c>
      <c r="O121" s="77">
        <f>EXPORTACIONES!O120/'EXPORTACIONES PERCAPITA COL'!$O$147</f>
        <v>5.8141405848376408E-6</v>
      </c>
      <c r="P121" s="77">
        <f>EXPORTACIONES!P120/'EXPORTACIONES PERCAPITA COL'!$P$147</f>
        <v>2.4253063547213434E-5</v>
      </c>
      <c r="Q121" s="77">
        <f>EXPORTACIONES!Q120/'EXPORTACIONES PERCAPITA COL'!$Q$147</f>
        <v>5.4385902680808855E-6</v>
      </c>
      <c r="R121" s="77">
        <f>EXPORTACIONES!R120/'EXPORTACIONES PERCAPITA COL'!$R$147</f>
        <v>0</v>
      </c>
      <c r="S121" s="77">
        <f>EXPORTACIONES!S120/'EXPORTACIONES PERCAPITA COL'!$S$147</f>
        <v>9.5029492111970343E-6</v>
      </c>
      <c r="T121" s="77">
        <f>EXPORTACIONES!T120/'EXPORTACIONES PERCAPITA COL'!$T$147</f>
        <v>5.7805353419904426E-6</v>
      </c>
      <c r="U121" s="77">
        <f>EXPORTACIONES!U120/'EXPORTACIONES PERCAPITA COL'!$U$147</f>
        <v>9.3572476984497457E-6</v>
      </c>
      <c r="V121" s="77">
        <f>EXPORTACIONES!V120/'EXPORTACIONES PERCAPITA COL'!$V$147</f>
        <v>8.0557565484251084E-6</v>
      </c>
      <c r="W121" s="77">
        <f>EXPORTACIONES!W120/'EXPORTACIONES PERCAPITA COL'!$W$147</f>
        <v>3.1329894730516975E-5</v>
      </c>
      <c r="X121" s="77">
        <f>EXPORTACIONES!X120/'EXPORTACIONES PERCAPITA COL'!$X$147</f>
        <v>5.878312477895952E-6</v>
      </c>
      <c r="Y121" s="143"/>
      <c r="Z121"/>
      <c r="AA121"/>
      <c r="AB121"/>
    </row>
    <row r="122" spans="2:28" x14ac:dyDescent="0.25">
      <c r="B122" s="60" t="s">
        <v>121</v>
      </c>
      <c r="C122" s="78">
        <f>EXPORTACIONES!C121/'EXPORTACIONES PERCAPITA COL'!$C$147</f>
        <v>0</v>
      </c>
      <c r="D122" s="79">
        <f>EXPORTACIONES!D121/'EXPORTACIONES PERCAPITA COL'!$D$147</f>
        <v>0</v>
      </c>
      <c r="E122" s="79">
        <f>EXPORTACIONES!E121/'EXPORTACIONES PERCAPITA COL'!$E$147</f>
        <v>0</v>
      </c>
      <c r="F122" s="79">
        <f>EXPORTACIONES!F121/'EXPORTACIONES PERCAPITA COL'!$F$147</f>
        <v>0</v>
      </c>
      <c r="G122" s="79">
        <f>EXPORTACIONES!G121/'EXPORTACIONES PERCAPITA COL'!$G$147</f>
        <v>0</v>
      </c>
      <c r="H122" s="79">
        <f>EXPORTACIONES!H121/'EXPORTACIONES PERCAPITA COL'!$H$147</f>
        <v>0</v>
      </c>
      <c r="I122" s="78">
        <f>EXPORTACIONES!I121/'EXPORTACIONES PERCAPITA COL'!$I$147</f>
        <v>0</v>
      </c>
      <c r="J122" s="78">
        <f>EXPORTACIONES!J121/'EXPORTACIONES PERCAPITA COL'!$J$147</f>
        <v>0</v>
      </c>
      <c r="K122" s="78">
        <f>EXPORTACIONES!K121/'EXPORTACIONES PERCAPITA COL'!$K$147</f>
        <v>0</v>
      </c>
      <c r="L122" s="78">
        <f>EXPORTACIONES!L121/'EXPORTACIONES PERCAPITA COL'!$L$147</f>
        <v>0</v>
      </c>
      <c r="M122" s="78">
        <f>EXPORTACIONES!M121/'EXPORTACIONES PERCAPITA COL'!$M$147</f>
        <v>0</v>
      </c>
      <c r="N122" s="78">
        <f>EXPORTACIONES!N121/'EXPORTACIONES PERCAPITA COL'!$N$147</f>
        <v>0</v>
      </c>
      <c r="O122" s="78">
        <f>EXPORTACIONES!O121/'EXPORTACIONES PERCAPITA COL'!$O$147</f>
        <v>0</v>
      </c>
      <c r="P122" s="79">
        <f>EXPORTACIONES!P121/'EXPORTACIONES PERCAPITA COL'!$P$147</f>
        <v>0</v>
      </c>
      <c r="Q122" s="79">
        <f>EXPORTACIONES!Q121/'EXPORTACIONES PERCAPITA COL'!$Q$147</f>
        <v>0</v>
      </c>
      <c r="R122" s="79">
        <f>EXPORTACIONES!R121/'EXPORTACIONES PERCAPITA COL'!$R$147</f>
        <v>0</v>
      </c>
      <c r="S122" s="79">
        <f>EXPORTACIONES!S121/'EXPORTACIONES PERCAPITA COL'!$S$147</f>
        <v>0</v>
      </c>
      <c r="T122" s="79">
        <f>EXPORTACIONES!T121/'EXPORTACIONES PERCAPITA COL'!$T$147</f>
        <v>2.1330388715831889E-8</v>
      </c>
      <c r="U122" s="79">
        <f>EXPORTACIONES!U121/'EXPORTACIONES PERCAPITA COL'!$U$147</f>
        <v>1.2673473180744576E-7</v>
      </c>
      <c r="V122" s="79">
        <f>EXPORTACIONES!V121/'EXPORTACIONES PERCAPITA COL'!$V$147</f>
        <v>1.6739234386337888E-7</v>
      </c>
      <c r="W122" s="79">
        <f>EXPORTACIONES!W121/'EXPORTACIONES PERCAPITA COL'!$W$147</f>
        <v>2.0734543170428177E-8</v>
      </c>
      <c r="X122" s="79">
        <f>EXPORTACIONES!X121/'EXPORTACIONES PERCAPITA COL'!$X$147</f>
        <v>0</v>
      </c>
      <c r="Y122" s="143"/>
      <c r="Z122"/>
      <c r="AA122"/>
      <c r="AB122"/>
    </row>
    <row r="123" spans="2:28" x14ac:dyDescent="0.25">
      <c r="B123" s="59" t="s">
        <v>193</v>
      </c>
      <c r="C123" s="77">
        <f>EXPORTACIONES!C122/'EXPORTACIONES PERCAPITA COL'!$C$147</f>
        <v>0</v>
      </c>
      <c r="D123" s="77">
        <f>EXPORTACIONES!D122/'EXPORTACIONES PERCAPITA COL'!$D$147</f>
        <v>0</v>
      </c>
      <c r="E123" s="77">
        <f>EXPORTACIONES!E122/'EXPORTACIONES PERCAPITA COL'!$E$147</f>
        <v>0</v>
      </c>
      <c r="F123" s="77">
        <f>EXPORTACIONES!F122/'EXPORTACIONES PERCAPITA COL'!$F$147</f>
        <v>0</v>
      </c>
      <c r="G123" s="77">
        <f>EXPORTACIONES!G122/'EXPORTACIONES PERCAPITA COL'!$G$147</f>
        <v>0</v>
      </c>
      <c r="H123" s="77">
        <f>EXPORTACIONES!H122/'EXPORTACIONES PERCAPITA COL'!$H$147</f>
        <v>0</v>
      </c>
      <c r="I123" s="77">
        <f>EXPORTACIONES!I122/'EXPORTACIONES PERCAPITA COL'!$I$147</f>
        <v>3.1715896609982958E-7</v>
      </c>
      <c r="J123" s="77">
        <f>EXPORTACIONES!J122/'EXPORTACIONES PERCAPITA COL'!$J$147</f>
        <v>0</v>
      </c>
      <c r="K123" s="77">
        <f>EXPORTACIONES!K122/'EXPORTACIONES PERCAPITA COL'!$K$147</f>
        <v>0</v>
      </c>
      <c r="L123" s="77">
        <f>EXPORTACIONES!L122/'EXPORTACIONES PERCAPITA COL'!$L$147</f>
        <v>0</v>
      </c>
      <c r="M123" s="77">
        <f>EXPORTACIONES!M122/'EXPORTACIONES PERCAPITA COL'!$M$147</f>
        <v>0</v>
      </c>
      <c r="N123" s="77">
        <f>EXPORTACIONES!N122/'EXPORTACIONES PERCAPITA COL'!$N$147</f>
        <v>0</v>
      </c>
      <c r="O123" s="77">
        <f>EXPORTACIONES!O122/'EXPORTACIONES PERCAPITA COL'!$O$147</f>
        <v>0</v>
      </c>
      <c r="P123" s="77">
        <f>EXPORTACIONES!P122/'EXPORTACIONES PERCAPITA COL'!$P$147</f>
        <v>0</v>
      </c>
      <c r="Q123" s="77">
        <f>EXPORTACIONES!Q122/'EXPORTACIONES PERCAPITA COL'!$Q$147</f>
        <v>0</v>
      </c>
      <c r="R123" s="77">
        <f>EXPORTACIONES!R122/'EXPORTACIONES PERCAPITA COL'!$R$147</f>
        <v>1.306674359784553E-7</v>
      </c>
      <c r="S123" s="77">
        <f>EXPORTACIONES!S122/'EXPORTACIONES PERCAPITA COL'!$S$147</f>
        <v>0</v>
      </c>
      <c r="T123" s="77">
        <f>EXPORTACIONES!T122/'EXPORTACIONES PERCAPITA COL'!$T$147</f>
        <v>0</v>
      </c>
      <c r="U123" s="77">
        <f>EXPORTACIONES!U122/'EXPORTACIONES PERCAPITA COL'!$U$147</f>
        <v>0</v>
      </c>
      <c r="V123" s="77">
        <f>EXPORTACIONES!V122/'EXPORTACIONES PERCAPITA COL'!$V$147</f>
        <v>0</v>
      </c>
      <c r="W123" s="77">
        <f>EXPORTACIONES!W122/'EXPORTACIONES PERCAPITA COL'!$W$147</f>
        <v>4.1469086340856355E-8</v>
      </c>
      <c r="X123" s="77">
        <f>EXPORTACIONES!X122/'EXPORTACIONES PERCAPITA COL'!$X$147</f>
        <v>0</v>
      </c>
      <c r="Y123" s="143"/>
      <c r="Z123"/>
      <c r="AA123"/>
      <c r="AB123"/>
    </row>
    <row r="124" spans="2:28" x14ac:dyDescent="0.25">
      <c r="B124" s="60" t="s">
        <v>14</v>
      </c>
      <c r="C124" s="78">
        <f>EXPORTACIONES!C123/'EXPORTACIONES PERCAPITA COL'!$C$147</f>
        <v>0</v>
      </c>
      <c r="D124" s="79">
        <f>EXPORTACIONES!D123/'EXPORTACIONES PERCAPITA COL'!$D$147</f>
        <v>0</v>
      </c>
      <c r="E124" s="79">
        <f>EXPORTACIONES!E123/'EXPORTACIONES PERCAPITA COL'!$E$147</f>
        <v>0</v>
      </c>
      <c r="F124" s="79">
        <f>EXPORTACIONES!F123/'EXPORTACIONES PERCAPITA COL'!$F$147</f>
        <v>0</v>
      </c>
      <c r="G124" s="79">
        <f>EXPORTACIONES!G123/'EXPORTACIONES PERCAPITA COL'!$G$147</f>
        <v>0</v>
      </c>
      <c r="H124" s="79">
        <f>EXPORTACIONES!H123/'EXPORTACIONES PERCAPITA COL'!$H$147</f>
        <v>4.9500100955455896E-8</v>
      </c>
      <c r="I124" s="78">
        <f>EXPORTACIONES!I123/'EXPORTACIONES PERCAPITA COL'!$I$147</f>
        <v>2.1713190756065257E-6</v>
      </c>
      <c r="J124" s="78">
        <f>EXPORTACIONES!J123/'EXPORTACIONES PERCAPITA COL'!$J$147</f>
        <v>2.4054368067576225E-8</v>
      </c>
      <c r="K124" s="78">
        <f>EXPORTACIONES!K123/'EXPORTACIONES PERCAPITA COL'!$K$147</f>
        <v>2.3723581745567387E-8</v>
      </c>
      <c r="L124" s="78">
        <f>EXPORTACIONES!L123/'EXPORTACIONES PERCAPITA COL'!$L$147</f>
        <v>8.4261451769107801E-7</v>
      </c>
      <c r="M124" s="78">
        <f>EXPORTACIONES!M123/'EXPORTACIONES PERCAPITA COL'!$M$147</f>
        <v>2.5412588389025329E-7</v>
      </c>
      <c r="N124" s="78">
        <f>EXPORTACIONES!N123/'EXPORTACIONES PERCAPITA COL'!$N$147</f>
        <v>1.3231218137572823E-6</v>
      </c>
      <c r="O124" s="78">
        <f>EXPORTACIONES!O123/'EXPORTACIONES PERCAPITA COL'!$O$147</f>
        <v>1.0298690880894581E-5</v>
      </c>
      <c r="P124" s="79">
        <f>EXPORTACIONES!P123/'EXPORTACIONES PERCAPITA COL'!$P$147</f>
        <v>0</v>
      </c>
      <c r="Q124" s="79">
        <f>EXPORTACIONES!Q123/'EXPORTACIONES PERCAPITA COL'!$Q$147</f>
        <v>1.1273515049625154E-5</v>
      </c>
      <c r="R124" s="79">
        <f>EXPORTACIONES!R123/'EXPORTACIONES PERCAPITA COL'!$R$147</f>
        <v>2.2148130398348171E-5</v>
      </c>
      <c r="S124" s="79">
        <f>EXPORTACIONES!S123/'EXPORTACIONES PERCAPITA COL'!$S$147</f>
        <v>1.5536567757988801E-5</v>
      </c>
      <c r="T124" s="79">
        <f>EXPORTACIONES!T123/'EXPORTACIONES PERCAPITA COL'!$T$147</f>
        <v>2.6023074233314906E-6</v>
      </c>
      <c r="U124" s="79">
        <f>EXPORTACIONES!U123/'EXPORTACIONES PERCAPITA COL'!$U$147</f>
        <v>7.5407165425430224E-6</v>
      </c>
      <c r="V124" s="79">
        <f>EXPORTACIONES!V123/'EXPORTACIONES PERCAPITA COL'!$V$147</f>
        <v>2.5108851579506833E-6</v>
      </c>
      <c r="W124" s="79">
        <f>EXPORTACIONES!W123/'EXPORTACIONES PERCAPITA COL'!$W$147</f>
        <v>2.8613669575190886E-6</v>
      </c>
      <c r="X124" s="79">
        <f>EXPORTACIONES!X123/'EXPORTACIONES PERCAPITA COL'!$X$147</f>
        <v>1.2743194882152065E-6</v>
      </c>
      <c r="Y124" s="143"/>
      <c r="Z124"/>
      <c r="AA124"/>
      <c r="AB124"/>
    </row>
    <row r="125" spans="2:28" x14ac:dyDescent="0.25">
      <c r="B125" s="61" t="s">
        <v>13</v>
      </c>
      <c r="C125" s="80">
        <f>EXPORTACIONES!C124/'EXPORTACIONES PERCAPITA COL'!$C$147</f>
        <v>3.2049572569540028E-7</v>
      </c>
      <c r="D125" s="77">
        <f>EXPORTACIONES!D124/'EXPORTACIONES PERCAPITA COL'!$D$147</f>
        <v>7.0961058200735585E-7</v>
      </c>
      <c r="E125" s="77">
        <f>EXPORTACIONES!E124/'EXPORTACIONES PERCAPITA COL'!$E$147</f>
        <v>0</v>
      </c>
      <c r="F125" s="77">
        <f>EXPORTACIONES!F124/'EXPORTACIONES PERCAPITA COL'!$F$147</f>
        <v>2.625269848429153E-6</v>
      </c>
      <c r="G125" s="77">
        <f>EXPORTACIONES!G124/'EXPORTACIONES PERCAPITA COL'!$G$147</f>
        <v>4.1462327833710899E-5</v>
      </c>
      <c r="H125" s="77">
        <f>EXPORTACIONES!H124/'EXPORTACIONES PERCAPITA COL'!$H$147</f>
        <v>9.9000201910911803E-7</v>
      </c>
      <c r="I125" s="77">
        <f>EXPORTACIONES!I124/'EXPORTACIONES PERCAPITA COL'!$I$147</f>
        <v>1.9517474836912592E-6</v>
      </c>
      <c r="J125" s="80">
        <f>EXPORTACIONES!J124/'EXPORTACIONES PERCAPITA COL'!$J$147</f>
        <v>5.003308558055855E-6</v>
      </c>
      <c r="K125" s="80">
        <f>EXPORTACIONES!K124/'EXPORTACIONES PERCAPITA COL'!$K$147</f>
        <v>9.9639043331383018E-7</v>
      </c>
      <c r="L125" s="77">
        <f>EXPORTACIONES!L124/'EXPORTACIONES PERCAPITA COL'!$L$147</f>
        <v>4.6811917649504334E-7</v>
      </c>
      <c r="M125" s="77">
        <f>EXPORTACIONES!M124/'EXPORTACIONES PERCAPITA COL'!$M$147</f>
        <v>8.085823578326241E-7</v>
      </c>
      <c r="N125" s="77">
        <f>EXPORTACIONES!N124/'EXPORTACIONES PERCAPITA COL'!$N$147</f>
        <v>2.0531200558302654E-6</v>
      </c>
      <c r="O125" s="77">
        <f>EXPORTACIONES!O124/'EXPORTACIONES PERCAPITA COL'!$O$147</f>
        <v>1.8141020041838375E-5</v>
      </c>
      <c r="P125" s="77">
        <f>EXPORTACIONES!P124/'EXPORTACIONES PERCAPITA COL'!$P$147</f>
        <v>2.0600627898229958E-5</v>
      </c>
      <c r="Q125" s="77">
        <f>EXPORTACIONES!Q124/'EXPORTACIONES PERCAPITA COL'!$Q$147</f>
        <v>4.4851855773606324E-5</v>
      </c>
      <c r="R125" s="77">
        <f>EXPORTACIONES!R124/'EXPORTACIONES PERCAPITA COL'!$R$147</f>
        <v>9.5169449204308278E-6</v>
      </c>
      <c r="S125" s="77">
        <f>EXPORTACIONES!S124/'EXPORTACIONES PERCAPITA COL'!$S$147</f>
        <v>4.5381430926940939E-5</v>
      </c>
      <c r="T125" s="77">
        <f>EXPORTACIONES!T124/'EXPORTACIONES PERCAPITA COL'!$T$147</f>
        <v>8.1418093728330326E-5</v>
      </c>
      <c r="U125" s="77">
        <f>EXPORTACIONES!U124/'EXPORTACIONES PERCAPITA COL'!$U$147</f>
        <v>1.3002983483443936E-4</v>
      </c>
      <c r="V125" s="77">
        <f>EXPORTACIONES!V124/'EXPORTACIONES PERCAPITA COL'!$V$147</f>
        <v>1.2376571424398578E-4</v>
      </c>
      <c r="W125" s="77">
        <f>EXPORTACIONES!W124/'EXPORTACIONES PERCAPITA COL'!$W$147</f>
        <v>1.7508248253109555E-4</v>
      </c>
      <c r="X125" s="77">
        <f>EXPORTACIONES!X124/'EXPORTACIONES PERCAPITA COL'!$X$147</f>
        <v>2.0280178048741036E-4</v>
      </c>
      <c r="Y125" s="143"/>
      <c r="Z125"/>
      <c r="AA125"/>
      <c r="AB125"/>
    </row>
    <row r="126" spans="2:28" x14ac:dyDescent="0.25">
      <c r="B126" s="60" t="s">
        <v>28</v>
      </c>
      <c r="C126" s="78">
        <f>EXPORTACIONES!C125/'EXPORTACIONES PERCAPITA COL'!$C$147</f>
        <v>4.5403561140181705E-7</v>
      </c>
      <c r="D126" s="79">
        <f>EXPORTACIONES!D125/'EXPORTACIONES PERCAPITA COL'!$D$147</f>
        <v>8.9358369586111481E-7</v>
      </c>
      <c r="E126" s="79">
        <f>EXPORTACIONES!E125/'EXPORTACIONES PERCAPITA COL'!$E$147</f>
        <v>0</v>
      </c>
      <c r="F126" s="79">
        <f>EXPORTACIONES!F125/'EXPORTACIONES PERCAPITA COL'!$F$147</f>
        <v>1.529283406851934E-7</v>
      </c>
      <c r="G126" s="79">
        <f>EXPORTACIONES!G125/'EXPORTACIONES PERCAPITA COL'!$G$147</f>
        <v>0</v>
      </c>
      <c r="H126" s="79">
        <f>EXPORTACIONES!H125/'EXPORTACIONES PERCAPITA COL'!$H$147</f>
        <v>0</v>
      </c>
      <c r="I126" s="78">
        <f>EXPORTACIONES!I125/'EXPORTACIONES PERCAPITA COL'!$I$147</f>
        <v>0</v>
      </c>
      <c r="J126" s="78">
        <f>EXPORTACIONES!J125/'EXPORTACIONES PERCAPITA COL'!$J$147</f>
        <v>0</v>
      </c>
      <c r="K126" s="78">
        <f>EXPORTACIONES!K125/'EXPORTACIONES PERCAPITA COL'!$K$147</f>
        <v>0</v>
      </c>
      <c r="L126" s="78">
        <f>EXPORTACIONES!L125/'EXPORTACIONES PERCAPITA COL'!$L$147</f>
        <v>2.3874078001247211E-6</v>
      </c>
      <c r="M126" s="78">
        <f>EXPORTACIONES!M125/'EXPORTACIONES PERCAPITA COL'!$M$147</f>
        <v>6.7689894527131104E-6</v>
      </c>
      <c r="N126" s="78">
        <f>EXPORTACIONES!N125/'EXPORTACIONES PERCAPITA COL'!$N$147</f>
        <v>3.0340551936158369E-6</v>
      </c>
      <c r="O126" s="78">
        <f>EXPORTACIONES!O125/'EXPORTACIONES PERCAPITA COL'!$O$147</f>
        <v>0</v>
      </c>
      <c r="P126" s="79">
        <f>EXPORTACIONES!P125/'EXPORTACIONES PERCAPITA COL'!$P$147</f>
        <v>0</v>
      </c>
      <c r="Q126" s="79">
        <f>EXPORTACIONES!Q125/'EXPORTACIONES PERCAPITA COL'!$Q$147</f>
        <v>0</v>
      </c>
      <c r="R126" s="79">
        <f>EXPORTACIONES!R125/'EXPORTACIONES PERCAPITA COL'!$R$147</f>
        <v>0</v>
      </c>
      <c r="S126" s="79">
        <f>EXPORTACIONES!S125/'EXPORTACIONES PERCAPITA COL'!$S$147</f>
        <v>0</v>
      </c>
      <c r="T126" s="79">
        <f>EXPORTACIONES!T125/'EXPORTACIONES PERCAPITA COL'!$T$147</f>
        <v>2.1330388715831889E-8</v>
      </c>
      <c r="U126" s="79">
        <f>EXPORTACIONES!U125/'EXPORTACIONES PERCAPITA COL'!$U$147</f>
        <v>0</v>
      </c>
      <c r="V126" s="79">
        <f>EXPORTACIONES!V125/'EXPORTACIONES PERCAPITA COL'!$V$147</f>
        <v>0</v>
      </c>
      <c r="W126" s="79">
        <f>EXPORTACIONES!W125/'EXPORTACIONES PERCAPITA COL'!$W$147</f>
        <v>0</v>
      </c>
      <c r="X126" s="79">
        <f>EXPORTACIONES!X125/'EXPORTACIONES PERCAPITA COL'!$X$147</f>
        <v>0</v>
      </c>
      <c r="Y126" s="143"/>
      <c r="Z126"/>
      <c r="AA126"/>
      <c r="AB126"/>
    </row>
    <row r="127" spans="2:28" x14ac:dyDescent="0.25">
      <c r="B127" s="61" t="s">
        <v>88</v>
      </c>
      <c r="C127" s="77">
        <f>EXPORTACIONES!C126/'EXPORTACIONES PERCAPITA COL'!$C$147</f>
        <v>0</v>
      </c>
      <c r="D127" s="77">
        <f>EXPORTACIONES!D126/'EXPORTACIONES PERCAPITA COL'!$D$147</f>
        <v>1.8397311385375893E-7</v>
      </c>
      <c r="E127" s="77">
        <f>EXPORTACIONES!E126/'EXPORTACIONES PERCAPITA COL'!$E$147</f>
        <v>0</v>
      </c>
      <c r="F127" s="77">
        <f>EXPORTACIONES!F126/'EXPORTACIONES PERCAPITA COL'!$F$147</f>
        <v>5.0976113561731133E-8</v>
      </c>
      <c r="G127" s="77">
        <f>EXPORTACIONES!G126/'EXPORTACIONES PERCAPITA COL'!$G$147</f>
        <v>0</v>
      </c>
      <c r="H127" s="77">
        <f>EXPORTACIONES!H126/'EXPORTACIONES PERCAPITA COL'!$H$147</f>
        <v>0</v>
      </c>
      <c r="I127" s="77">
        <f>EXPORTACIONES!I126/'EXPORTACIONES PERCAPITA COL'!$I$147</f>
        <v>1.9517474836912591E-7</v>
      </c>
      <c r="J127" s="77">
        <f>EXPORTACIONES!J126/'EXPORTACIONES PERCAPITA COL'!$J$147</f>
        <v>0</v>
      </c>
      <c r="K127" s="77">
        <f>EXPORTACIONES!K126/'EXPORTACIONES PERCAPITA COL'!$K$147</f>
        <v>2.3723581745567386E-7</v>
      </c>
      <c r="L127" s="77">
        <f>EXPORTACIONES!L126/'EXPORTACIONES PERCAPITA COL'!$L$147</f>
        <v>1.8724767059801734E-7</v>
      </c>
      <c r="M127" s="77">
        <f>EXPORTACIONES!M126/'EXPORTACIONES PERCAPITA COL'!$M$147</f>
        <v>7.0462176896842956E-6</v>
      </c>
      <c r="N127" s="77">
        <f>EXPORTACIONES!N126/'EXPORTACIONES PERCAPITA COL'!$N$147</f>
        <v>1.3687467038868437E-7</v>
      </c>
      <c r="O127" s="77">
        <f>EXPORTACIONES!O126/'EXPORTACIONES PERCAPITA COL'!$O$147</f>
        <v>1.5774800036381197E-7</v>
      </c>
      <c r="P127" s="77">
        <f>EXPORTACIONES!P126/'EXPORTACIONES PERCAPITA COL'!$P$147</f>
        <v>4.4541898158335045E-8</v>
      </c>
      <c r="Q127" s="77">
        <f>EXPORTACIONES!Q126/'EXPORTACIONES PERCAPITA COL'!$Q$147</f>
        <v>3.4789362848452624E-6</v>
      </c>
      <c r="R127" s="77">
        <f>EXPORTACIONES!R126/'EXPORTACIONES PERCAPITA COL'!$R$147</f>
        <v>4.1378021393177507E-6</v>
      </c>
      <c r="S127" s="77">
        <f>EXPORTACIONES!S126/'EXPORTACIONES PERCAPITA COL'!$S$147</f>
        <v>4.8053461997663005E-6</v>
      </c>
      <c r="T127" s="77">
        <f>EXPORTACIONES!T126/'EXPORTACIONES PERCAPITA COL'!$T$147</f>
        <v>6.3991166147495674E-8</v>
      </c>
      <c r="U127" s="77">
        <f>EXPORTACIONES!U126/'EXPORTACIONES PERCAPITA COL'!$U$147</f>
        <v>6.6324509645896612E-6</v>
      </c>
      <c r="V127" s="77">
        <f>EXPORTACIONES!V126/'EXPORTACIONES PERCAPITA COL'!$V$147</f>
        <v>2.448113029001916E-6</v>
      </c>
      <c r="W127" s="77">
        <f>EXPORTACIONES!W126/'EXPORTACIONES PERCAPITA COL'!$W$147</f>
        <v>6.9875410484342961E-6</v>
      </c>
      <c r="X127" s="77">
        <f>EXPORTACIONES!X126/'EXPORTACIONES PERCAPITA COL'!$X$147</f>
        <v>1.1653857255129388E-5</v>
      </c>
      <c r="Y127" s="143"/>
      <c r="Z127"/>
      <c r="AA127"/>
      <c r="AB127"/>
    </row>
    <row r="128" spans="2:28" x14ac:dyDescent="0.25">
      <c r="B128" s="60" t="s">
        <v>77</v>
      </c>
      <c r="C128" s="78">
        <f>EXPORTACIONES!C127/'EXPORTACIONES PERCAPITA COL'!$C$147</f>
        <v>1.9763903084549683E-6</v>
      </c>
      <c r="D128" s="79">
        <f>EXPORTACIONES!D127/'EXPORTACIONES PERCAPITA COL'!$D$147</f>
        <v>1.1038386831225535E-6</v>
      </c>
      <c r="E128" s="79">
        <f>EXPORTACIONES!E127/'EXPORTACIONES PERCAPITA COL'!$E$147</f>
        <v>0</v>
      </c>
      <c r="F128" s="79">
        <f>EXPORTACIONES!F127/'EXPORTACIONES PERCAPITA COL'!$F$147</f>
        <v>0</v>
      </c>
      <c r="G128" s="79">
        <f>EXPORTACIONES!G127/'EXPORTACIONES PERCAPITA COL'!$G$147</f>
        <v>5.022692650964373E-8</v>
      </c>
      <c r="H128" s="79">
        <f>EXPORTACIONES!H127/'EXPORTACIONES PERCAPITA COL'!$H$147</f>
        <v>0</v>
      </c>
      <c r="I128" s="78">
        <f>EXPORTACIONES!I127/'EXPORTACIONES PERCAPITA COL'!$I$147</f>
        <v>3.4155580964597034E-7</v>
      </c>
      <c r="J128" s="78">
        <f>EXPORTACIONES!J127/'EXPORTACIONES PERCAPITA COL'!$J$147</f>
        <v>4.3297862521637207E-7</v>
      </c>
      <c r="K128" s="78">
        <f>EXPORTACIONES!K127/'EXPORTACIONES PERCAPITA COL'!$K$147</f>
        <v>0</v>
      </c>
      <c r="L128" s="78">
        <f>EXPORTACIONES!L127/'EXPORTACIONES PERCAPITA COL'!$L$147</f>
        <v>3.4874878648880726E-6</v>
      </c>
      <c r="M128" s="78">
        <f>EXPORTACIONES!M127/'EXPORTACIONES PERCAPITA COL'!$M$147</f>
        <v>3.0033059005211753E-7</v>
      </c>
      <c r="N128" s="78">
        <f>EXPORTACIONES!N127/'EXPORTACIONES PERCAPITA COL'!$N$147</f>
        <v>3.8781156610127236E-7</v>
      </c>
      <c r="O128" s="78">
        <f>EXPORTACIONES!O127/'EXPORTACIONES PERCAPITA COL'!$O$147</f>
        <v>4.2817314384463248E-7</v>
      </c>
      <c r="P128" s="79">
        <f>EXPORTACIONES!P127/'EXPORTACIONES PERCAPITA COL'!$P$147</f>
        <v>9.1310891224586839E-7</v>
      </c>
      <c r="Q128" s="79">
        <f>EXPORTACIONES!Q127/'EXPORTACIONES PERCAPITA COL'!$Q$147</f>
        <v>2.862415930568887E-7</v>
      </c>
      <c r="R128" s="79">
        <f>EXPORTACIONES!R127/'EXPORTACIONES PERCAPITA COL'!$R$147</f>
        <v>4.3555811992818434E-8</v>
      </c>
      <c r="S128" s="79">
        <f>EXPORTACIONES!S127/'EXPORTACIONES PERCAPITA COL'!$S$147</f>
        <v>1.7238910133690764E-7</v>
      </c>
      <c r="T128" s="79">
        <f>EXPORTACIONES!T127/'EXPORTACIONES PERCAPITA COL'!$T$147</f>
        <v>3.7968091914180766E-6</v>
      </c>
      <c r="U128" s="79">
        <f>EXPORTACIONES!U127/'EXPORTACIONES PERCAPITA COL'!$U$147</f>
        <v>2.3234700831365054E-7</v>
      </c>
      <c r="V128" s="79">
        <f>EXPORTACIONES!V127/'EXPORTACIONES PERCAPITA COL'!$V$147</f>
        <v>3.6826315649943356E-6</v>
      </c>
      <c r="W128" s="79">
        <f>EXPORTACIONES!W127/'EXPORTACIONES PERCAPITA COL'!$W$147</f>
        <v>3.1101814755642271E-7</v>
      </c>
      <c r="X128" s="79">
        <f>EXPORTACIONES!X127/'EXPORTACIONES PERCAPITA COL'!$X$147</f>
        <v>1.500408429672743E-6</v>
      </c>
      <c r="Y128" s="143"/>
      <c r="Z128"/>
      <c r="AA128"/>
      <c r="AB128"/>
    </row>
    <row r="129" spans="2:28" x14ac:dyDescent="0.25">
      <c r="B129" s="61" t="s">
        <v>56</v>
      </c>
      <c r="C129" s="80">
        <f>EXPORTACIONES!C128/'EXPORTACIONES PERCAPITA COL'!$C$147</f>
        <v>1.7840928730377283E-5</v>
      </c>
      <c r="D129" s="77">
        <f>EXPORTACIONES!D128/'EXPORTACIONES PERCAPITA COL'!$D$147</f>
        <v>1.1721715539825211E-5</v>
      </c>
      <c r="E129" s="77">
        <f>EXPORTACIONES!E128/'EXPORTACIONES PERCAPITA COL'!$E$147</f>
        <v>8.1251561796043522E-6</v>
      </c>
      <c r="F129" s="77">
        <f>EXPORTACIONES!F128/'EXPORTACIONES PERCAPITA COL'!$F$147</f>
        <v>5.0976113561731133E-8</v>
      </c>
      <c r="G129" s="77">
        <f>EXPORTACIONES!G128/'EXPORTACIONES PERCAPITA COL'!$G$147</f>
        <v>0</v>
      </c>
      <c r="H129" s="77">
        <f>EXPORTACIONES!H128/'EXPORTACIONES PERCAPITA COL'!$H$147</f>
        <v>0</v>
      </c>
      <c r="I129" s="77">
        <f>EXPORTACIONES!I128/'EXPORTACIONES PERCAPITA COL'!$I$147</f>
        <v>9.7587374184562953E-8</v>
      </c>
      <c r="J129" s="77">
        <f>EXPORTACIONES!J128/'EXPORTACIONES PERCAPITA COL'!$J$147</f>
        <v>0</v>
      </c>
      <c r="K129" s="77">
        <f>EXPORTACIONES!K128/'EXPORTACIONES PERCAPITA COL'!$K$147</f>
        <v>4.7447163491134773E-8</v>
      </c>
      <c r="L129" s="77">
        <f>EXPORTACIONES!L128/'EXPORTACIONES PERCAPITA COL'!$L$147</f>
        <v>0</v>
      </c>
      <c r="M129" s="77">
        <f>EXPORTACIONES!M128/'EXPORTACIONES PERCAPITA COL'!$M$147</f>
        <v>0</v>
      </c>
      <c r="N129" s="77">
        <f>EXPORTACIONES!N128/'EXPORTACIONES PERCAPITA COL'!$N$147</f>
        <v>0</v>
      </c>
      <c r="O129" s="77">
        <f>EXPORTACIONES!O128/'EXPORTACIONES PERCAPITA COL'!$O$147</f>
        <v>1.1267714311700855E-7</v>
      </c>
      <c r="P129" s="77">
        <f>EXPORTACIONES!P128/'EXPORTACIONES PERCAPITA COL'!$P$147</f>
        <v>1.1135474539583762E-7</v>
      </c>
      <c r="Q129" s="77">
        <f>EXPORTACIONES!Q128/'EXPORTACIONES PERCAPITA COL'!$Q$147</f>
        <v>7.7065044284546953E-7</v>
      </c>
      <c r="R129" s="77">
        <f>EXPORTACIONES!R128/'EXPORTACIONES PERCAPITA COL'!$R$147</f>
        <v>6.8382624828724934E-6</v>
      </c>
      <c r="S129" s="77">
        <f>EXPORTACIONES!S128/'EXPORTACIONES PERCAPITA COL'!$S$147</f>
        <v>4.8484434751005279E-6</v>
      </c>
      <c r="T129" s="77">
        <f>EXPORTACIONES!T128/'EXPORTACIONES PERCAPITA COL'!$T$147</f>
        <v>7.2523321633828427E-7</v>
      </c>
      <c r="U129" s="77">
        <f>EXPORTACIONES!U128/'EXPORTACIONES PERCAPITA COL'!$U$147</f>
        <v>1.3940820498819033E-6</v>
      </c>
      <c r="V129" s="77">
        <f>EXPORTACIONES!V128/'EXPORTACIONES PERCAPITA COL'!$V$147</f>
        <v>6.4864533247059322E-7</v>
      </c>
      <c r="W129" s="77">
        <f>EXPORTACIONES!W128/'EXPORTACIONES PERCAPITA COL'!$W$147</f>
        <v>0</v>
      </c>
      <c r="X129" s="77">
        <f>EXPORTACIONES!X128/'EXPORTACIONES PERCAPITA COL'!$X$147</f>
        <v>0</v>
      </c>
      <c r="Y129" s="143"/>
      <c r="Z129"/>
      <c r="AA129"/>
      <c r="AB129"/>
    </row>
    <row r="130" spans="2:28" x14ac:dyDescent="0.25">
      <c r="B130" s="60" t="s">
        <v>21</v>
      </c>
      <c r="C130" s="78">
        <f>EXPORTACIONES!C129/'EXPORTACIONES PERCAPITA COL'!$C$147</f>
        <v>5.2240803288350247E-5</v>
      </c>
      <c r="D130" s="79">
        <f>EXPORTACIONES!D129/'EXPORTACIONES PERCAPITA COL'!$D$147</f>
        <v>9.1092973231018346E-5</v>
      </c>
      <c r="E130" s="79">
        <f>EXPORTACIONES!E129/'EXPORTACIONES PERCAPITA COL'!$E$147</f>
        <v>5.6332691092352469E-5</v>
      </c>
      <c r="F130" s="79">
        <f>EXPORTACIONES!F129/'EXPORTACIONES PERCAPITA COL'!$F$147</f>
        <v>5.3422967012694222E-5</v>
      </c>
      <c r="G130" s="79">
        <f>EXPORTACIONES!G129/'EXPORTACIONES PERCAPITA COL'!$G$147</f>
        <v>5.3642357512299508E-5</v>
      </c>
      <c r="H130" s="79">
        <f>EXPORTACIONES!H129/'EXPORTACIONES PERCAPITA COL'!$H$147</f>
        <v>3.9600080764364719E-5</v>
      </c>
      <c r="I130" s="78">
        <f>EXPORTACIONES!I129/'EXPORTACIONES PERCAPITA COL'!$I$147</f>
        <v>4.2670079362200151E-5</v>
      </c>
      <c r="J130" s="78">
        <f>EXPORTACIONES!J129/'EXPORTACIONES PERCAPITA COL'!$J$147</f>
        <v>5.8452114404210228E-5</v>
      </c>
      <c r="K130" s="78">
        <f>EXPORTACIONES!K129/'EXPORTACIONES PERCAPITA COL'!$K$147</f>
        <v>8.0755072261911375E-5</v>
      </c>
      <c r="L130" s="78">
        <f>EXPORTACIONES!L129/'EXPORTACIONES PERCAPITA COL'!$L$147</f>
        <v>5.5940241591157679E-5</v>
      </c>
      <c r="M130" s="78">
        <f>EXPORTACIONES!M129/'EXPORTACIONES PERCAPITA COL'!$M$147</f>
        <v>5.117171207426464E-5</v>
      </c>
      <c r="N130" s="78">
        <f>EXPORTACIONES!N129/'EXPORTACIONES PERCAPITA COL'!$N$147</f>
        <v>3.891803128051592E-5</v>
      </c>
      <c r="O130" s="78">
        <f>EXPORTACIONES!O129/'EXPORTACIONES PERCAPITA COL'!$O$147</f>
        <v>4.410183381599714E-5</v>
      </c>
      <c r="P130" s="79">
        <f>EXPORTACIONES!P129/'EXPORTACIONES PERCAPITA COL'!$P$147</f>
        <v>1.5529532792903515E-4</v>
      </c>
      <c r="Q130" s="79">
        <f>EXPORTACIONES!Q129/'EXPORTACIONES PERCAPITA COL'!$Q$147</f>
        <v>3.6704979663525649E-5</v>
      </c>
      <c r="R130" s="79">
        <f>EXPORTACIONES!R129/'EXPORTACIONES PERCAPITA COL'!$R$147</f>
        <v>2.6089931383698241E-5</v>
      </c>
      <c r="S130" s="79">
        <f>EXPORTACIONES!S129/'EXPORTACIONES PERCAPITA COL'!$S$147</f>
        <v>9.0978348230553018E-5</v>
      </c>
      <c r="T130" s="79">
        <f>EXPORTACIONES!T129/'EXPORTACIONES PERCAPITA COL'!$T$147</f>
        <v>9.1059429427886341E-5</v>
      </c>
      <c r="U130" s="79">
        <f>EXPORTACIONES!U129/'EXPORTACIONES PERCAPITA COL'!$U$147</f>
        <v>1.0656278699476063E-4</v>
      </c>
      <c r="V130" s="79">
        <f>EXPORTACIONES!V129/'EXPORTACIONES PERCAPITA COL'!$V$147</f>
        <v>1.7609674574427459E-4</v>
      </c>
      <c r="W130" s="79">
        <f>EXPORTACIONES!W129/'EXPORTACIONES PERCAPITA COL'!$W$147</f>
        <v>1.1797955063973634E-4</v>
      </c>
      <c r="X130" s="79">
        <f>EXPORTACIONES!X129/'EXPORTACIONES PERCAPITA COL'!$X$147</f>
        <v>7.9829949874642928E-5</v>
      </c>
      <c r="Y130" s="143"/>
      <c r="Z130"/>
      <c r="AA130"/>
      <c r="AB130"/>
    </row>
    <row r="131" spans="2:28" x14ac:dyDescent="0.25">
      <c r="B131" s="61" t="s">
        <v>70</v>
      </c>
      <c r="C131" s="80">
        <f>EXPORTACIONES!C130/'EXPORTACIONES PERCAPITA COL'!$C$147</f>
        <v>0</v>
      </c>
      <c r="D131" s="77">
        <f>EXPORTACIONES!D130/'EXPORTACIONES PERCAPITA COL'!$D$147</f>
        <v>0</v>
      </c>
      <c r="E131" s="77">
        <f>EXPORTACIONES!E130/'EXPORTACIONES PERCAPITA COL'!$E$147</f>
        <v>0</v>
      </c>
      <c r="F131" s="77">
        <f>EXPORTACIONES!F130/'EXPORTACIONES PERCAPITA COL'!$F$147</f>
        <v>3.058566813703868E-7</v>
      </c>
      <c r="G131" s="77">
        <f>EXPORTACIONES!G130/'EXPORTACIONES PERCAPITA COL'!$G$147</f>
        <v>1.2054462362314496E-6</v>
      </c>
      <c r="H131" s="77">
        <f>EXPORTACIONES!H130/'EXPORTACIONES PERCAPITA COL'!$H$147</f>
        <v>1.2028524532175784E-5</v>
      </c>
      <c r="I131" s="77">
        <f>EXPORTACIONES!I130/'EXPORTACIONES PERCAPITA COL'!$I$147</f>
        <v>1.161289752796299E-5</v>
      </c>
      <c r="J131" s="77">
        <f>EXPORTACIONES!J130/'EXPORTACIONES PERCAPITA COL'!$J$147</f>
        <v>9.8622909077062511E-7</v>
      </c>
      <c r="K131" s="77">
        <f>EXPORTACIONES!K130/'EXPORTACIONES PERCAPITA COL'!$K$147</f>
        <v>6.476537816539896E-6</v>
      </c>
      <c r="L131" s="77">
        <f>EXPORTACIONES!L130/'EXPORTACIONES PERCAPITA COL'!$L$147</f>
        <v>5.2663407355692374E-6</v>
      </c>
      <c r="M131" s="77">
        <f>EXPORTACIONES!M130/'EXPORTACIONES PERCAPITA COL'!$M$147</f>
        <v>1.3168341256131306E-6</v>
      </c>
      <c r="N131" s="77">
        <f>EXPORTACIONES!N130/'EXPORTACIONES PERCAPITA COL'!$N$147</f>
        <v>3.8781156610127236E-7</v>
      </c>
      <c r="O131" s="77">
        <f>EXPORTACIONES!O130/'EXPORTACIONES PERCAPITA COL'!$O$147</f>
        <v>9.2395257355947E-7</v>
      </c>
      <c r="P131" s="77">
        <f>EXPORTACIONES!P130/'EXPORTACIONES PERCAPITA COL'!$P$147</f>
        <v>3.1847457183209558E-6</v>
      </c>
      <c r="Q131" s="77">
        <f>EXPORTACIONES!Q130/'EXPORTACIONES PERCAPITA COL'!$Q$147</f>
        <v>1.2550592926340503E-6</v>
      </c>
      <c r="R131" s="77">
        <f>EXPORTACIONES!R130/'EXPORTACIONES PERCAPITA COL'!$R$147</f>
        <v>1.3502301717773713E-6</v>
      </c>
      <c r="S131" s="77">
        <f>EXPORTACIONES!S130/'EXPORTACIONES PERCAPITA COL'!$S$147</f>
        <v>3.4693306644052665E-6</v>
      </c>
      <c r="T131" s="77">
        <f>EXPORTACIONES!T130/'EXPORTACIONES PERCAPITA COL'!$T$147</f>
        <v>5.8871872855696014E-6</v>
      </c>
      <c r="U131" s="77">
        <f>EXPORTACIONES!U130/'EXPORTACIONES PERCAPITA COL'!$U$147</f>
        <v>4.0555114178382642E-6</v>
      </c>
      <c r="V131" s="77">
        <f>EXPORTACIONES!V130/'EXPORTACIONES PERCAPITA COL'!$V$147</f>
        <v>6.6956937545351551E-7</v>
      </c>
      <c r="W131" s="77">
        <f>EXPORTACIONES!W130/'EXPORTACIONES PERCAPITA COL'!$W$147</f>
        <v>3.151650561905083E-6</v>
      </c>
      <c r="X131" s="77">
        <f>EXPORTACIONES!X130/'EXPORTACIONES PERCAPITA COL'!$X$147</f>
        <v>1.3565336487452197E-6</v>
      </c>
      <c r="Y131" s="143"/>
      <c r="Z131"/>
      <c r="AA131"/>
      <c r="AB131"/>
    </row>
    <row r="132" spans="2:28" x14ac:dyDescent="0.25">
      <c r="B132" s="60" t="s">
        <v>85</v>
      </c>
      <c r="C132" s="78">
        <f>EXPORTACIONES!C131/'EXPORTACIONES PERCAPITA COL'!$C$147</f>
        <v>0</v>
      </c>
      <c r="D132" s="79">
        <f>EXPORTACIONES!D131/'EXPORTACIONES PERCAPITA COL'!$D$147</f>
        <v>0</v>
      </c>
      <c r="E132" s="79">
        <f>EXPORTACIONES!E131/'EXPORTACIONES PERCAPITA COL'!$E$147</f>
        <v>0</v>
      </c>
      <c r="F132" s="79">
        <f>EXPORTACIONES!F131/'EXPORTACIONES PERCAPITA COL'!$F$147</f>
        <v>1.529283406851934E-7</v>
      </c>
      <c r="G132" s="79">
        <f>EXPORTACIONES!G131/'EXPORTACIONES PERCAPITA COL'!$G$147</f>
        <v>2.5113463254821865E-8</v>
      </c>
      <c r="H132" s="79">
        <f>EXPORTACIONES!H131/'EXPORTACIONES PERCAPITA COL'!$H$147</f>
        <v>5.197510600322869E-7</v>
      </c>
      <c r="I132" s="78">
        <f>EXPORTACIONES!I131/'EXPORTACIONES PERCAPITA COL'!$I$147</f>
        <v>1.4638106127684444E-7</v>
      </c>
      <c r="J132" s="78">
        <f>EXPORTACIONES!J131/'EXPORTACIONES PERCAPITA COL'!$J$147</f>
        <v>2.4054368067576225E-8</v>
      </c>
      <c r="K132" s="78">
        <f>EXPORTACIONES!K131/'EXPORTACIONES PERCAPITA COL'!$K$147</f>
        <v>7.5203754133448615E-6</v>
      </c>
      <c r="L132" s="78">
        <f>EXPORTACIONES!L131/'EXPORTACIONES PERCAPITA COL'!$L$147</f>
        <v>3.1340578866343153E-5</v>
      </c>
      <c r="M132" s="78">
        <f>EXPORTACIONES!M131/'EXPORTACIONES PERCAPITA COL'!$M$147</f>
        <v>6.9307059242796345E-8</v>
      </c>
      <c r="N132" s="78">
        <f>EXPORTACIONES!N131/'EXPORTACIONES PERCAPITA COL'!$N$147</f>
        <v>3.1937423090693022E-7</v>
      </c>
      <c r="O132" s="78">
        <f>EXPORTACIONES!O131/'EXPORTACIONES PERCAPITA COL'!$O$147</f>
        <v>1.6450862895083246E-6</v>
      </c>
      <c r="P132" s="79">
        <f>EXPORTACIONES!P131/'EXPORTACIONES PERCAPITA COL'!$P$147</f>
        <v>4.2314803250418295E-7</v>
      </c>
      <c r="Q132" s="79">
        <f>EXPORTACIONES!Q131/'EXPORTACIONES PERCAPITA COL'!$Q$147</f>
        <v>3.3688433644387669E-6</v>
      </c>
      <c r="R132" s="79">
        <f>EXPORTACIONES!R131/'EXPORTACIONES PERCAPITA COL'!$R$147</f>
        <v>1.5026755137522358E-6</v>
      </c>
      <c r="S132" s="79">
        <f>EXPORTACIONES!S131/'EXPORTACIONES PERCAPITA COL'!$S$147</f>
        <v>7.0033072418118733E-6</v>
      </c>
      <c r="T132" s="79">
        <f>EXPORTACIONES!T131/'EXPORTACIONES PERCAPITA COL'!$T$147</f>
        <v>7.6789399376994809E-7</v>
      </c>
      <c r="U132" s="79">
        <f>EXPORTACIONES!U131/'EXPORTACIONES PERCAPITA COL'!$U$147</f>
        <v>4.0555114178382642E-6</v>
      </c>
      <c r="V132" s="79">
        <f>EXPORTACIONES!V131/'EXPORTACIONES PERCAPITA COL'!$V$147</f>
        <v>6.800313969449767E-6</v>
      </c>
      <c r="W132" s="79">
        <f>EXPORTACIONES!W131/'EXPORTACIONES PERCAPITA COL'!$W$147</f>
        <v>2.5918178963035224E-6</v>
      </c>
      <c r="X132" s="79">
        <f>EXPORTACIONES!X131/'EXPORTACIONES PERCAPITA COL'!$X$147</f>
        <v>1.4593013494077363E-6</v>
      </c>
      <c r="Y132" s="143"/>
      <c r="Z132"/>
      <c r="AA132"/>
      <c r="AB132"/>
    </row>
    <row r="133" spans="2:28" x14ac:dyDescent="0.25">
      <c r="B133" s="61" t="s">
        <v>95</v>
      </c>
      <c r="C133" s="77">
        <f>EXPORTACIONES!C132/'EXPORTACIONES PERCAPITA COL'!$C$147</f>
        <v>1.3420758513494886E-4</v>
      </c>
      <c r="D133" s="77">
        <f>EXPORTACIONES!D132/'EXPORTACIONES PERCAPITA COL'!$D$147</f>
        <v>1.2670491169842454E-4</v>
      </c>
      <c r="E133" s="77">
        <f>EXPORTACIONES!E132/'EXPORTACIONES PERCAPITA COL'!$E$147</f>
        <v>7.0098879269261748E-5</v>
      </c>
      <c r="F133" s="77">
        <f>EXPORTACIONES!F132/'EXPORTACIONES PERCAPITA COL'!$F$147</f>
        <v>5.5946284633999919E-5</v>
      </c>
      <c r="G133" s="77">
        <f>EXPORTACIONES!G132/'EXPORTACIONES PERCAPITA COL'!$G$147</f>
        <v>4.0307108523989097E-5</v>
      </c>
      <c r="H133" s="77">
        <f>EXPORTACIONES!H132/'EXPORTACIONES PERCAPITA COL'!$H$147</f>
        <v>2.9749560674228995E-5</v>
      </c>
      <c r="I133" s="77">
        <f>EXPORTACIONES!I132/'EXPORTACIONES PERCAPITA COL'!$I$147</f>
        <v>2.1518016007696131E-5</v>
      </c>
      <c r="J133" s="77">
        <f>EXPORTACIONES!J132/'EXPORTACIONES PERCAPITA COL'!$J$147</f>
        <v>1.3831261638856329E-5</v>
      </c>
      <c r="K133" s="77">
        <f>EXPORTACIONES!K132/'EXPORTACIONES PERCAPITA COL'!$K$147</f>
        <v>1.5633840370328905E-5</v>
      </c>
      <c r="L133" s="77">
        <f>EXPORTACIONES!L132/'EXPORTACIONES PERCAPITA COL'!$L$147</f>
        <v>2.0620649724606658E-5</v>
      </c>
      <c r="M133" s="77">
        <f>EXPORTACIONES!M132/'EXPORTACIONES PERCAPITA COL'!$M$147</f>
        <v>1.8851520114040608E-5</v>
      </c>
      <c r="N133" s="77">
        <f>EXPORTACIONES!N132/'EXPORTACIONES PERCAPITA COL'!$N$147</f>
        <v>1.6424960446642123E-5</v>
      </c>
      <c r="O133" s="77">
        <f>EXPORTACIONES!O132/'EXPORTACIONES PERCAPITA COL'!$O$147</f>
        <v>2.1926972050569861E-5</v>
      </c>
      <c r="P133" s="77">
        <f>EXPORTACIONES!P132/'EXPORTACIONES PERCAPITA COL'!$P$147</f>
        <v>2.2137323384692517E-5</v>
      </c>
      <c r="Q133" s="77">
        <f>EXPORTACIONES!Q132/'EXPORTACIONES PERCAPITA COL'!$Q$147</f>
        <v>1.9442409743787132E-5</v>
      </c>
      <c r="R133" s="77">
        <f>EXPORTACIONES!R132/'EXPORTACIONES PERCAPITA COL'!$R$147</f>
        <v>2.3411248946139907E-5</v>
      </c>
      <c r="S133" s="77">
        <f>EXPORTACIONES!S132/'EXPORTACIONES PERCAPITA COL'!$S$147</f>
        <v>1.9975587117414172E-5</v>
      </c>
      <c r="T133" s="77">
        <f>EXPORTACIONES!T132/'EXPORTACIONES PERCAPITA COL'!$T$147</f>
        <v>2.5297841016976623E-5</v>
      </c>
      <c r="U133" s="77">
        <f>EXPORTACIONES!U132/'EXPORTACIONES PERCAPITA COL'!$U$147</f>
        <v>2.1988475968591838E-5</v>
      </c>
      <c r="V133" s="77">
        <f>EXPORTACIONES!V132/'EXPORTACIONES PERCAPITA COL'!$V$147</f>
        <v>1.6090589053867295E-5</v>
      </c>
      <c r="W133" s="77">
        <f>EXPORTACIONES!W132/'EXPORTACIONES PERCAPITA COL'!$W$147</f>
        <v>9.3512789698631088E-6</v>
      </c>
      <c r="X133" s="77">
        <f>EXPORTACIONES!X132/'EXPORTACIONES PERCAPITA COL'!$X$147</f>
        <v>7.3787209075686953E-6</v>
      </c>
      <c r="Y133" s="143"/>
      <c r="Z133"/>
      <c r="AA133"/>
      <c r="AB133"/>
    </row>
    <row r="134" spans="2:28" x14ac:dyDescent="0.25">
      <c r="B134" s="60" t="s">
        <v>67</v>
      </c>
      <c r="C134" s="78">
        <f>EXPORTACIONES!C133/'EXPORTACIONES PERCAPITA COL'!$C$147</f>
        <v>0</v>
      </c>
      <c r="D134" s="79">
        <f>EXPORTACIONES!D133/'EXPORTACIONES PERCAPITA COL'!$D$147</f>
        <v>0</v>
      </c>
      <c r="E134" s="79">
        <f>EXPORTACIONES!E133/'EXPORTACIONES PERCAPITA COL'!$E$147</f>
        <v>0</v>
      </c>
      <c r="F134" s="79">
        <f>EXPORTACIONES!F133/'EXPORTACIONES PERCAPITA COL'!$F$147</f>
        <v>0</v>
      </c>
      <c r="G134" s="79">
        <f>EXPORTACIONES!G133/'EXPORTACIONES PERCAPITA COL'!$G$147</f>
        <v>0</v>
      </c>
      <c r="H134" s="79">
        <f>EXPORTACIONES!H133/'EXPORTACIONES PERCAPITA COL'!$H$147</f>
        <v>0</v>
      </c>
      <c r="I134" s="78">
        <f>EXPORTACIONES!I133/'EXPORTACIONES PERCAPITA COL'!$I$147</f>
        <v>0</v>
      </c>
      <c r="J134" s="78">
        <f>EXPORTACIONES!J133/'EXPORTACIONES PERCAPITA COL'!$J$147</f>
        <v>0</v>
      </c>
      <c r="K134" s="78">
        <f>EXPORTACIONES!K133/'EXPORTACIONES PERCAPITA COL'!$K$147</f>
        <v>1.8504393761542561E-6</v>
      </c>
      <c r="L134" s="78">
        <f>EXPORTACIONES!L133/'EXPORTACIONES PERCAPITA COL'!$L$147</f>
        <v>0</v>
      </c>
      <c r="M134" s="78">
        <f>EXPORTACIONES!M133/'EXPORTACIONES PERCAPITA COL'!$M$147</f>
        <v>2.3102353080932116E-8</v>
      </c>
      <c r="N134" s="78">
        <f>EXPORTACIONES!N133/'EXPORTACIONES PERCAPITA COL'!$N$147</f>
        <v>1.8249956051824582E-7</v>
      </c>
      <c r="O134" s="78">
        <f>EXPORTACIONES!O133/'EXPORTACIONES PERCAPITA COL'!$O$147</f>
        <v>0</v>
      </c>
      <c r="P134" s="79">
        <f>EXPORTACIONES!P133/'EXPORTACIONES PERCAPITA COL'!$P$147</f>
        <v>0</v>
      </c>
      <c r="Q134" s="79">
        <f>EXPORTACIONES!Q133/'EXPORTACIONES PERCAPITA COL'!$Q$147</f>
        <v>2.2018584081299129E-8</v>
      </c>
      <c r="R134" s="79">
        <f>EXPORTACIONES!R133/'EXPORTACIONES PERCAPITA COL'!$R$147</f>
        <v>2.1777905996409217E-8</v>
      </c>
      <c r="S134" s="79">
        <f>EXPORTACIONES!S133/'EXPORTACIONES PERCAPITA COL'!$S$147</f>
        <v>1.2929182600268075E-7</v>
      </c>
      <c r="T134" s="79">
        <f>EXPORTACIONES!T133/'EXPORTACIONES PERCAPITA COL'!$T$147</f>
        <v>1.7064310972665511E-7</v>
      </c>
      <c r="U134" s="79">
        <f>EXPORTACIONES!U133/'EXPORTACIONES PERCAPITA COL'!$U$147</f>
        <v>8.9981659583286488E-6</v>
      </c>
      <c r="V134" s="79">
        <f>EXPORTACIONES!V133/'EXPORTACIONES PERCAPITA COL'!$V$147</f>
        <v>8.5788576229981683E-7</v>
      </c>
      <c r="W134" s="79">
        <f>EXPORTACIONES!W133/'EXPORTACIONES PERCAPITA COL'!$W$147</f>
        <v>2.0941888602132461E-6</v>
      </c>
      <c r="X134" s="79">
        <f>EXPORTACIONES!X133/'EXPORTACIONES PERCAPITA COL'!$X$147</f>
        <v>3.0830310198754994E-7</v>
      </c>
      <c r="Y134" s="143"/>
      <c r="Z134"/>
      <c r="AA134"/>
      <c r="AB134"/>
    </row>
    <row r="135" spans="2:28" x14ac:dyDescent="0.25">
      <c r="B135" s="61" t="s">
        <v>59</v>
      </c>
      <c r="C135" s="80">
        <f>EXPORTACIONES!C134/'EXPORTACIONES PERCAPITA COL'!$C$147</f>
        <v>1.3353988570641679E-7</v>
      </c>
      <c r="D135" s="77">
        <f>EXPORTACIONES!D134/'EXPORTACIONES PERCAPITA COL'!$D$147</f>
        <v>3.1538248089215816E-7</v>
      </c>
      <c r="E135" s="77">
        <f>EXPORTACIONES!E134/'EXPORTACIONES PERCAPITA COL'!$E$147</f>
        <v>0</v>
      </c>
      <c r="F135" s="77">
        <f>EXPORTACIONES!F134/'EXPORTACIONES PERCAPITA COL'!$F$147</f>
        <v>2.5488056780865567E-8</v>
      </c>
      <c r="G135" s="77">
        <f>EXPORTACIONES!G134/'EXPORTACIONES PERCAPITA COL'!$G$147</f>
        <v>0</v>
      </c>
      <c r="H135" s="77">
        <f>EXPORTACIONES!H134/'EXPORTACIONES PERCAPITA COL'!$H$147</f>
        <v>2.4750050477727948E-8</v>
      </c>
      <c r="I135" s="77">
        <f>EXPORTACIONES!I134/'EXPORTACIONES PERCAPITA COL'!$I$147</f>
        <v>7.3190530638422218E-8</v>
      </c>
      <c r="J135" s="77">
        <f>EXPORTACIONES!J134/'EXPORTACIONES PERCAPITA COL'!$J$147</f>
        <v>6.2541356975698187E-7</v>
      </c>
      <c r="K135" s="77">
        <f>EXPORTACIONES!K134/'EXPORTACIONES PERCAPITA COL'!$K$147</f>
        <v>1.9216101213909584E-6</v>
      </c>
      <c r="L135" s="77">
        <f>EXPORTACIONES!L134/'EXPORTACIONES PERCAPITA COL'!$L$147</f>
        <v>7.5601247003949495E-6</v>
      </c>
      <c r="M135" s="77">
        <f>EXPORTACIONES!M134/'EXPORTACIONES PERCAPITA COL'!$M$147</f>
        <v>4.9670059124004055E-6</v>
      </c>
      <c r="N135" s="77">
        <f>EXPORTACIONES!N134/'EXPORTACIONES PERCAPITA COL'!$N$147</f>
        <v>6.6384215138511921E-6</v>
      </c>
      <c r="O135" s="77">
        <f>EXPORTACIONES!O134/'EXPORTACIONES PERCAPITA COL'!$O$147</f>
        <v>5.7690697275908372E-6</v>
      </c>
      <c r="P135" s="77">
        <f>EXPORTACIONES!P134/'EXPORTACIONES PERCAPITA COL'!$P$147</f>
        <v>7.1044327562544393E-6</v>
      </c>
      <c r="Q135" s="77">
        <f>EXPORTACIONES!Q134/'EXPORTACIONES PERCAPITA COL'!$Q$147</f>
        <v>4.5798654889102192E-6</v>
      </c>
      <c r="R135" s="77">
        <f>EXPORTACIONES!R134/'EXPORTACIONES PERCAPITA COL'!$R$147</f>
        <v>4.1813579513105696E-6</v>
      </c>
      <c r="S135" s="77">
        <f>EXPORTACIONES!S134/'EXPORTACIONES PERCAPITA COL'!$S$147</f>
        <v>2.6720310707220687E-6</v>
      </c>
      <c r="T135" s="77">
        <f>EXPORTACIONES!T134/'EXPORTACIONES PERCAPITA COL'!$T$147</f>
        <v>2.1970300377306848E-6</v>
      </c>
      <c r="U135" s="77">
        <f>EXPORTACIONES!U134/'EXPORTACIONES PERCAPITA COL'!$U$147</f>
        <v>2.0911230748228551E-6</v>
      </c>
      <c r="V135" s="77">
        <f>EXPORTACIONES!V134/'EXPORTACIONES PERCAPITA COL'!$V$147</f>
        <v>8.7880980528273912E-7</v>
      </c>
      <c r="W135" s="77">
        <f>EXPORTACIONES!W134/'EXPORTACIONES PERCAPITA COL'!$W$147</f>
        <v>1.3270107629074033E-6</v>
      </c>
      <c r="X135" s="77">
        <f>EXPORTACIONES!X134/'EXPORTACIONES PERCAPITA COL'!$X$147</f>
        <v>1.1921053276851931E-6</v>
      </c>
      <c r="Y135" s="143"/>
      <c r="Z135"/>
      <c r="AA135"/>
      <c r="AB135"/>
    </row>
    <row r="136" spans="2:28" x14ac:dyDescent="0.25">
      <c r="B136" s="60" t="s">
        <v>9</v>
      </c>
      <c r="C136" s="78">
        <f>EXPORTACIONES!C135/'EXPORTACIONES PERCAPITA COL'!$C$147</f>
        <v>2.0030982855962519E-6</v>
      </c>
      <c r="D136" s="79">
        <f>EXPORTACIONES!D135/'EXPORTACIONES PERCAPITA COL'!$D$147</f>
        <v>1.0512749363071939E-7</v>
      </c>
      <c r="E136" s="79">
        <f>EXPORTACIONES!E135/'EXPORTACIONES PERCAPITA COL'!$E$147</f>
        <v>2.5876293565618956E-8</v>
      </c>
      <c r="F136" s="79">
        <f>EXPORTACIONES!F135/'EXPORTACIONES PERCAPITA COL'!$F$147</f>
        <v>5.0976113561731133E-8</v>
      </c>
      <c r="G136" s="79">
        <f>EXPORTACIONES!G135/'EXPORTACIONES PERCAPITA COL'!$G$147</f>
        <v>0</v>
      </c>
      <c r="H136" s="79">
        <f>EXPORTACIONES!H135/'EXPORTACIONES PERCAPITA COL'!$H$147</f>
        <v>4.9500100955455901E-7</v>
      </c>
      <c r="I136" s="78">
        <f>EXPORTACIONES!I135/'EXPORTACIONES PERCAPITA COL'!$I$147</f>
        <v>5.6112740156123693E-7</v>
      </c>
      <c r="J136" s="78">
        <f>EXPORTACIONES!J135/'EXPORTACIONES PERCAPITA COL'!$J$147</f>
        <v>4.8108736135152451E-8</v>
      </c>
      <c r="K136" s="78">
        <f>EXPORTACIONES!K135/'EXPORTACIONES PERCAPITA COL'!$K$147</f>
        <v>2.1351223571010646E-7</v>
      </c>
      <c r="L136" s="78">
        <f>EXPORTACIONES!L135/'EXPORTACIONES PERCAPITA COL'!$L$147</f>
        <v>7.0217876474256501E-8</v>
      </c>
      <c r="M136" s="78">
        <f>EXPORTACIONES!M135/'EXPORTACIONES PERCAPITA COL'!$M$147</f>
        <v>1.6171647156652481E-7</v>
      </c>
      <c r="N136" s="78">
        <f>EXPORTACIONES!N135/'EXPORTACIONES PERCAPITA COL'!$N$147</f>
        <v>1.688120934793774E-6</v>
      </c>
      <c r="O136" s="78">
        <f>EXPORTACIONES!O135/'EXPORTACIONES PERCAPITA COL'!$O$147</f>
        <v>5.4085028696164101E-7</v>
      </c>
      <c r="P136" s="79">
        <f>EXPORTACIONES!P135/'EXPORTACIONES PERCAPITA COL'!$P$147</f>
        <v>3.3406423618751285E-7</v>
      </c>
      <c r="Q136" s="79">
        <f>EXPORTACIONES!Q135/'EXPORTACIONES PERCAPITA COL'!$Q$147</f>
        <v>5.945017701950765E-7</v>
      </c>
      <c r="R136" s="79">
        <f>EXPORTACIONES!R135/'EXPORTACIONES PERCAPITA COL'!$R$147</f>
        <v>9.800057698384146E-7</v>
      </c>
      <c r="S136" s="79">
        <f>EXPORTACIONES!S135/'EXPORTACIONES PERCAPITA COL'!$S$147</f>
        <v>6.4645913001340374E-8</v>
      </c>
      <c r="T136" s="79">
        <f>EXPORTACIONES!T135/'EXPORTACIONES PERCAPITA COL'!$T$147</f>
        <v>3.6261660816914213E-7</v>
      </c>
      <c r="U136" s="79">
        <f>EXPORTACIONES!U135/'EXPORTACIONES PERCAPITA COL'!$U$147</f>
        <v>5.9142874843474681E-7</v>
      </c>
      <c r="V136" s="79">
        <f>EXPORTACIONES!V135/'EXPORTACIONES PERCAPITA COL'!$V$147</f>
        <v>2.0924042982922361E-7</v>
      </c>
      <c r="W136" s="79">
        <f>EXPORTACIONES!W135/'EXPORTACIONES PERCAPITA COL'!$W$147</f>
        <v>9.1231989949883984E-7</v>
      </c>
      <c r="X136" s="79">
        <f>EXPORTACIONES!X135/'EXPORTACIONES PERCAPITA COL'!$X$147</f>
        <v>0</v>
      </c>
      <c r="Y136" s="143"/>
      <c r="Z136"/>
      <c r="AA136"/>
      <c r="AB136"/>
    </row>
    <row r="137" spans="2:28" x14ac:dyDescent="0.25">
      <c r="B137" s="62" t="s">
        <v>154</v>
      </c>
      <c r="C137" s="77">
        <f>EXPORTACIONES!C136/'EXPORTACIONES PERCAPITA COL'!$C$147</f>
        <v>0</v>
      </c>
      <c r="D137" s="77">
        <f>EXPORTACIONES!D136/'EXPORTACIONES PERCAPITA COL'!$D$147</f>
        <v>0</v>
      </c>
      <c r="E137" s="77">
        <f>EXPORTACIONES!E136/'EXPORTACIONES PERCAPITA COL'!$E$147</f>
        <v>0</v>
      </c>
      <c r="F137" s="77">
        <f>EXPORTACIONES!F136/'EXPORTACIONES PERCAPITA COL'!$F$147</f>
        <v>0</v>
      </c>
      <c r="G137" s="77">
        <f>EXPORTACIONES!G136/'EXPORTACIONES PERCAPITA COL'!$G$147</f>
        <v>2.5113463254821865E-8</v>
      </c>
      <c r="H137" s="77">
        <f>EXPORTACIONES!H136/'EXPORTACIONES PERCAPITA COL'!$H$147</f>
        <v>0</v>
      </c>
      <c r="I137" s="77">
        <f>EXPORTACIONES!I136/'EXPORTACIONES PERCAPITA COL'!$I$147</f>
        <v>4.8793687092281476E-8</v>
      </c>
      <c r="J137" s="77">
        <f>EXPORTACIONES!J136/'EXPORTACIONES PERCAPITA COL'!$J$147</f>
        <v>0</v>
      </c>
      <c r="K137" s="77">
        <f>EXPORTACIONES!K136/'EXPORTACIONES PERCAPITA COL'!$K$147</f>
        <v>0</v>
      </c>
      <c r="L137" s="77">
        <f>EXPORTACIONES!L136/'EXPORTACIONES PERCAPITA COL'!$L$147</f>
        <v>1.6384171177326517E-7</v>
      </c>
      <c r="M137" s="77">
        <f>EXPORTACIONES!M136/'EXPORTACIONES PERCAPITA COL'!$M$147</f>
        <v>4.6204706161864232E-8</v>
      </c>
      <c r="N137" s="77">
        <f>EXPORTACIONES!N136/'EXPORTACIONES PERCAPITA COL'!$N$147</f>
        <v>0</v>
      </c>
      <c r="O137" s="77">
        <f>EXPORTACIONES!O136/'EXPORTACIONES PERCAPITA COL'!$O$147</f>
        <v>0</v>
      </c>
      <c r="P137" s="77">
        <f>EXPORTACIONES!P136/'EXPORTACIONES PERCAPITA COL'!$P$147</f>
        <v>0</v>
      </c>
      <c r="Q137" s="77">
        <f>EXPORTACIONES!Q136/'EXPORTACIONES PERCAPITA COL'!$Q$147</f>
        <v>0</v>
      </c>
      <c r="R137" s="77">
        <f>EXPORTACIONES!R136/'EXPORTACIONES PERCAPITA COL'!$R$147</f>
        <v>0</v>
      </c>
      <c r="S137" s="77">
        <f>EXPORTACIONES!S136/'EXPORTACIONES PERCAPITA COL'!$S$147</f>
        <v>0</v>
      </c>
      <c r="T137" s="77">
        <f>EXPORTACIONES!T136/'EXPORTACIONES PERCAPITA COL'!$T$147</f>
        <v>0</v>
      </c>
      <c r="U137" s="77">
        <f>EXPORTACIONES!U136/'EXPORTACIONES PERCAPITA COL'!$U$147</f>
        <v>0</v>
      </c>
      <c r="V137" s="77">
        <f>EXPORTACIONES!V136/'EXPORTACIONES PERCAPITA COL'!$V$147</f>
        <v>0</v>
      </c>
      <c r="W137" s="77">
        <f>EXPORTACIONES!W136/'EXPORTACIONES PERCAPITA COL'!$W$147</f>
        <v>0</v>
      </c>
      <c r="X137" s="77">
        <f>EXPORTACIONES!X136/'EXPORTACIONES PERCAPITA COL'!$X$147</f>
        <v>0</v>
      </c>
      <c r="Y137" s="143"/>
      <c r="Z137"/>
      <c r="AA137"/>
      <c r="AB137"/>
    </row>
    <row r="138" spans="2:28" x14ac:dyDescent="0.25">
      <c r="B138" s="60" t="s">
        <v>101</v>
      </c>
      <c r="C138" s="78">
        <f>EXPORTACIONES!C137/'EXPORTACIONES PERCAPITA COL'!$C$147</f>
        <v>5.3415954282566717E-7</v>
      </c>
      <c r="D138" s="79">
        <f>EXPORTACIONES!D137/'EXPORTACIONES PERCAPITA COL'!$D$147</f>
        <v>0</v>
      </c>
      <c r="E138" s="79">
        <f>EXPORTACIONES!E137/'EXPORTACIONES PERCAPITA COL'!$E$147</f>
        <v>0</v>
      </c>
      <c r="F138" s="79">
        <f>EXPORTACIONES!F137/'EXPORTACIONES PERCAPITA COL'!$F$147</f>
        <v>0</v>
      </c>
      <c r="G138" s="79">
        <f>EXPORTACIONES!G137/'EXPORTACIONES PERCAPITA COL'!$G$147</f>
        <v>0</v>
      </c>
      <c r="H138" s="79">
        <f>EXPORTACIONES!H137/'EXPORTACIONES PERCAPITA COL'!$H$147</f>
        <v>0</v>
      </c>
      <c r="I138" s="78">
        <f>EXPORTACIONES!I137/'EXPORTACIONES PERCAPITA COL'!$I$147</f>
        <v>1.4638106127684444E-7</v>
      </c>
      <c r="J138" s="78">
        <f>EXPORTACIONES!J137/'EXPORTACIONES PERCAPITA COL'!$J$147</f>
        <v>2.4054368067576225E-8</v>
      </c>
      <c r="K138" s="78">
        <f>EXPORTACIONES!K137/'EXPORTACIONES PERCAPITA COL'!$K$147</f>
        <v>0</v>
      </c>
      <c r="L138" s="78">
        <f>EXPORTACIONES!L137/'EXPORTACIONES PERCAPITA COL'!$L$147</f>
        <v>0</v>
      </c>
      <c r="M138" s="78">
        <f>EXPORTACIONES!M137/'EXPORTACIONES PERCAPITA COL'!$M$147</f>
        <v>0</v>
      </c>
      <c r="N138" s="78">
        <f>EXPORTACIONES!N137/'EXPORTACIONES PERCAPITA COL'!$N$147</f>
        <v>0</v>
      </c>
      <c r="O138" s="78">
        <f>EXPORTACIONES!O137/'EXPORTACIONES PERCAPITA COL'!$O$147</f>
        <v>0</v>
      </c>
      <c r="P138" s="79">
        <f>EXPORTACIONES!P137/'EXPORTACIONES PERCAPITA COL'!$P$147</f>
        <v>1.6480502318583967E-6</v>
      </c>
      <c r="Q138" s="79">
        <f>EXPORTACIONES!Q137/'EXPORTACIONES PERCAPITA COL'!$Q$147</f>
        <v>2.9725088509753826E-6</v>
      </c>
      <c r="R138" s="79">
        <f>EXPORTACIONES!R137/'EXPORTACIONES PERCAPITA COL'!$R$147</f>
        <v>3.33201961745061E-6</v>
      </c>
      <c r="S138" s="79">
        <f>EXPORTACIONES!S137/'EXPORTACIONES PERCAPITA COL'!$S$147</f>
        <v>3.9649493307488762E-6</v>
      </c>
      <c r="T138" s="79">
        <f>EXPORTACIONES!T137/'EXPORTACIONES PERCAPITA COL'!$T$147</f>
        <v>1.1070471743516752E-5</v>
      </c>
      <c r="U138" s="79">
        <f>EXPORTACIONES!U137/'EXPORTACIONES PERCAPITA COL'!$U$147</f>
        <v>1.2251024074719755E-6</v>
      </c>
      <c r="V138" s="79">
        <f>EXPORTACIONES!V137/'EXPORTACIONES PERCAPITA COL'!$V$147</f>
        <v>1.4019108798557981E-6</v>
      </c>
      <c r="W138" s="79">
        <f>EXPORTACIONES!W137/'EXPORTACIONES PERCAPITA COL'!$W$147</f>
        <v>5.5983266560156082E-7</v>
      </c>
      <c r="X138" s="79">
        <f>EXPORTACIONES!X137/'EXPORTACIONES PERCAPITA COL'!$X$147</f>
        <v>1.0687840868901731E-6</v>
      </c>
      <c r="Y138" s="143"/>
      <c r="Z138"/>
      <c r="AA138"/>
      <c r="AB138"/>
    </row>
    <row r="139" spans="2:28" x14ac:dyDescent="0.25">
      <c r="B139" s="61" t="s">
        <v>66</v>
      </c>
      <c r="C139" s="77">
        <f>EXPORTACIONES!C138/'EXPORTACIONES PERCAPITA COL'!$C$147</f>
        <v>0</v>
      </c>
      <c r="D139" s="77">
        <f>EXPORTACIONES!D138/'EXPORTACIONES PERCAPITA COL'!$D$147</f>
        <v>0</v>
      </c>
      <c r="E139" s="77">
        <f>EXPORTACIONES!E138/'EXPORTACIONES PERCAPITA COL'!$E$147</f>
        <v>2.6135056501275145E-6</v>
      </c>
      <c r="F139" s="77">
        <f>EXPORTACIONES!F138/'EXPORTACIONES PERCAPITA COL'!$F$147</f>
        <v>0</v>
      </c>
      <c r="G139" s="77">
        <f>EXPORTACIONES!G138/'EXPORTACIONES PERCAPITA COL'!$G$147</f>
        <v>0</v>
      </c>
      <c r="H139" s="77">
        <f>EXPORTACIONES!H138/'EXPORTACIONES PERCAPITA COL'!$H$147</f>
        <v>7.4250151433183844E-8</v>
      </c>
      <c r="I139" s="77">
        <f>EXPORTACIONES!I138/'EXPORTACIONES PERCAPITA COL'!$I$147</f>
        <v>0</v>
      </c>
      <c r="J139" s="77">
        <f>EXPORTACIONES!J138/'EXPORTACIONES PERCAPITA COL'!$J$147</f>
        <v>0</v>
      </c>
      <c r="K139" s="77">
        <f>EXPORTACIONES!K138/'EXPORTACIONES PERCAPITA COL'!$K$147</f>
        <v>0</v>
      </c>
      <c r="L139" s="77">
        <f>EXPORTACIONES!L138/'EXPORTACIONES PERCAPITA COL'!$L$147</f>
        <v>0</v>
      </c>
      <c r="M139" s="77">
        <f>EXPORTACIONES!M138/'EXPORTACIONES PERCAPITA COL'!$M$147</f>
        <v>0</v>
      </c>
      <c r="N139" s="77">
        <f>EXPORTACIONES!N138/'EXPORTACIONES PERCAPITA COL'!$N$147</f>
        <v>0</v>
      </c>
      <c r="O139" s="77">
        <f>EXPORTACIONES!O138/'EXPORTACIONES PERCAPITA COL'!$O$147</f>
        <v>0</v>
      </c>
      <c r="P139" s="77">
        <f>EXPORTACIONES!P138/'EXPORTACIONES PERCAPITA COL'!$P$147</f>
        <v>0</v>
      </c>
      <c r="Q139" s="77">
        <f>EXPORTACIONES!Q138/'EXPORTACIONES PERCAPITA COL'!$Q$147</f>
        <v>0</v>
      </c>
      <c r="R139" s="77">
        <f>EXPORTACIONES!R138/'EXPORTACIONES PERCAPITA COL'!$R$147</f>
        <v>0</v>
      </c>
      <c r="S139" s="77">
        <f>EXPORTACIONES!S138/'EXPORTACIONES PERCAPITA COL'!$S$147</f>
        <v>0</v>
      </c>
      <c r="T139" s="77">
        <f>EXPORTACIONES!T138/'EXPORTACIONES PERCAPITA COL'!$T$147</f>
        <v>0</v>
      </c>
      <c r="U139" s="77">
        <f>EXPORTACIONES!U138/'EXPORTACIONES PERCAPITA COL'!$U$147</f>
        <v>0</v>
      </c>
      <c r="V139" s="77">
        <f>EXPORTACIONES!V138/'EXPORTACIONES PERCAPITA COL'!$V$147</f>
        <v>0</v>
      </c>
      <c r="W139" s="77">
        <f>EXPORTACIONES!W138/'EXPORTACIONES PERCAPITA COL'!$W$147</f>
        <v>0</v>
      </c>
      <c r="X139" s="77">
        <f>EXPORTACIONES!X138/'EXPORTACIONES PERCAPITA COL'!$X$147</f>
        <v>0</v>
      </c>
      <c r="Y139" s="143"/>
      <c r="Z139"/>
      <c r="AA139"/>
      <c r="AB139"/>
    </row>
    <row r="140" spans="2:28" x14ac:dyDescent="0.25">
      <c r="B140" s="60" t="s">
        <v>97</v>
      </c>
      <c r="C140" s="78">
        <f>EXPORTACIONES!C139/'EXPORTACIONES PERCAPITA COL'!$C$147</f>
        <v>5.918487734508392E-5</v>
      </c>
      <c r="D140" s="79">
        <f>EXPORTACIONES!D139/'EXPORTACIONES PERCAPITA COL'!$D$147</f>
        <v>3.6742059023936429E-5</v>
      </c>
      <c r="E140" s="79">
        <f>EXPORTACIONES!E139/'EXPORTACIONES PERCAPITA COL'!$E$147</f>
        <v>2.6963097895374952E-5</v>
      </c>
      <c r="F140" s="79">
        <f>EXPORTACIONES!F139/'EXPORTACIONES PERCAPITA COL'!$F$147</f>
        <v>2.9617121979365788E-5</v>
      </c>
      <c r="G140" s="79">
        <f>EXPORTACIONES!G139/'EXPORTACIONES PERCAPITA COL'!$G$147</f>
        <v>1.318456820878148E-5</v>
      </c>
      <c r="H140" s="79">
        <f>EXPORTACIONES!H139/'EXPORTACIONES PERCAPITA COL'!$H$147</f>
        <v>1.037027115016801E-5</v>
      </c>
      <c r="I140" s="78">
        <f>EXPORTACIONES!I139/'EXPORTACIONES PERCAPITA COL'!$I$147</f>
        <v>8.8072605201568056E-6</v>
      </c>
      <c r="J140" s="78">
        <f>EXPORTACIONES!J139/'EXPORTACIONES PERCAPITA COL'!$J$147</f>
        <v>9.2609317060168468E-6</v>
      </c>
      <c r="K140" s="78">
        <f>EXPORTACIONES!K139/'EXPORTACIONES PERCAPITA COL'!$K$147</f>
        <v>8.0422942117473434E-6</v>
      </c>
      <c r="L140" s="78">
        <f>EXPORTACIONES!L139/'EXPORTACIONES PERCAPITA COL'!$L$147</f>
        <v>7.7707783298177195E-6</v>
      </c>
      <c r="M140" s="78">
        <f>EXPORTACIONES!M139/'EXPORTACIONES PERCAPITA COL'!$M$147</f>
        <v>5.1749270901287939E-6</v>
      </c>
      <c r="N140" s="78">
        <f>EXPORTACIONES!N139/'EXPORTACIONES PERCAPITA COL'!$N$147</f>
        <v>4.7449885734743912E-6</v>
      </c>
      <c r="O140" s="78">
        <f>EXPORTACIONES!O139/'EXPORTACIONES PERCAPITA COL'!$O$147</f>
        <v>4.6197628677973505E-6</v>
      </c>
      <c r="P140" s="79">
        <f>EXPORTACIONES!P139/'EXPORTACIONES PERCAPITA COL'!$P$147</f>
        <v>4.0533127324084891E-6</v>
      </c>
      <c r="Q140" s="79">
        <f>EXPORTACIONES!Q139/'EXPORTACIONES PERCAPITA COL'!$Q$147</f>
        <v>1.116342212921866E-5</v>
      </c>
      <c r="R140" s="79">
        <f>EXPORTACIONES!R139/'EXPORTACIONES PERCAPITA COL'!$R$147</f>
        <v>5.1178079091561659E-6</v>
      </c>
      <c r="S140" s="79">
        <f>EXPORTACIONES!S139/'EXPORTACIONES PERCAPITA COL'!$S$147</f>
        <v>2.3703501433824803E-7</v>
      </c>
      <c r="T140" s="79">
        <f>EXPORTACIONES!T139/'EXPORTACIONES PERCAPITA COL'!$T$147</f>
        <v>2.6023074233314906E-6</v>
      </c>
      <c r="U140" s="79">
        <f>EXPORTACIONES!U139/'EXPORTACIONES PERCAPITA COL'!$U$147</f>
        <v>2.1967353513290597E-6</v>
      </c>
      <c r="V140" s="79">
        <f>EXPORTACIONES!V139/'EXPORTACIONES PERCAPITA COL'!$V$147</f>
        <v>1.4228349228387206E-6</v>
      </c>
      <c r="W140" s="79">
        <f>EXPORTACIONES!W139/'EXPORTACIONES PERCAPITA COL'!$W$147</f>
        <v>1.2233380470552626E-6</v>
      </c>
      <c r="X140" s="79">
        <f>EXPORTACIONES!X139/'EXPORTACIONES PERCAPITA COL'!$X$147</f>
        <v>1.4593013494077363E-6</v>
      </c>
      <c r="Y140" s="143"/>
      <c r="Z140"/>
      <c r="AA140"/>
      <c r="AB140"/>
    </row>
    <row r="141" spans="2:28" x14ac:dyDescent="0.25">
      <c r="B141" s="61" t="s">
        <v>26</v>
      </c>
      <c r="C141" s="77">
        <f>EXPORTACIONES!C140/'EXPORTACIONES PERCAPITA COL'!$C$147</f>
        <v>0</v>
      </c>
      <c r="D141" s="77">
        <f>EXPORTACIONES!D140/'EXPORTACIONES PERCAPITA COL'!$D$147</f>
        <v>0</v>
      </c>
      <c r="E141" s="77">
        <f>EXPORTACIONES!E140/'EXPORTACIONES PERCAPITA COL'!$E$147</f>
        <v>0</v>
      </c>
      <c r="F141" s="77">
        <f>EXPORTACIONES!F140/'EXPORTACIONES PERCAPITA COL'!$F$147</f>
        <v>0</v>
      </c>
      <c r="G141" s="77">
        <f>EXPORTACIONES!G140/'EXPORTACIONES PERCAPITA COL'!$G$147</f>
        <v>0</v>
      </c>
      <c r="H141" s="77">
        <f>EXPORTACIONES!H140/'EXPORTACIONES PERCAPITA COL'!$H$147</f>
        <v>0</v>
      </c>
      <c r="I141" s="77">
        <f>EXPORTACIONES!I140/'EXPORTACIONES PERCAPITA COL'!$I$147</f>
        <v>0</v>
      </c>
      <c r="J141" s="77">
        <f>EXPORTACIONES!J140/'EXPORTACIONES PERCAPITA COL'!$J$147</f>
        <v>8.9001161850032029E-7</v>
      </c>
      <c r="K141" s="77">
        <f>EXPORTACIONES!K140/'EXPORTACIONES PERCAPITA COL'!$K$147</f>
        <v>0</v>
      </c>
      <c r="L141" s="77">
        <f>EXPORTACIONES!L140/'EXPORTACIONES PERCAPITA COL'!$L$147</f>
        <v>0</v>
      </c>
      <c r="M141" s="77">
        <f>EXPORTACIONES!M140/'EXPORTACIONES PERCAPITA COL'!$M$147</f>
        <v>0</v>
      </c>
      <c r="N141" s="77">
        <f>EXPORTACIONES!N140/'EXPORTACIONES PERCAPITA COL'!$N$147</f>
        <v>0</v>
      </c>
      <c r="O141" s="77">
        <f>EXPORTACIONES!O140/'EXPORTACIONES PERCAPITA COL'!$O$147</f>
        <v>0</v>
      </c>
      <c r="P141" s="77">
        <f>EXPORTACIONES!P140/'EXPORTACIONES PERCAPITA COL'!$P$147</f>
        <v>3.3406423618751285E-7</v>
      </c>
      <c r="Q141" s="77">
        <f>EXPORTACIONES!Q140/'EXPORTACIONES PERCAPITA COL'!$Q$147</f>
        <v>0</v>
      </c>
      <c r="R141" s="77">
        <f>EXPORTACIONES!R140/'EXPORTACIONES PERCAPITA COL'!$R$147</f>
        <v>0</v>
      </c>
      <c r="S141" s="77">
        <f>EXPORTACIONES!S140/'EXPORTACIONES PERCAPITA COL'!$S$147</f>
        <v>0</v>
      </c>
      <c r="T141" s="77">
        <f>EXPORTACIONES!T140/'EXPORTACIONES PERCAPITA COL'!$T$147</f>
        <v>0</v>
      </c>
      <c r="U141" s="77">
        <f>EXPORTACIONES!U140/'EXPORTACIONES PERCAPITA COL'!$U$147</f>
        <v>3.8020419542233725E-7</v>
      </c>
      <c r="V141" s="77">
        <f>EXPORTACIONES!V140/'EXPORTACIONES PERCAPITA COL'!$V$147</f>
        <v>3.5570873070968015E-7</v>
      </c>
      <c r="W141" s="77">
        <f>EXPORTACIONES!W140/'EXPORTACIONES PERCAPITA COL'!$W$147</f>
        <v>0</v>
      </c>
      <c r="X141" s="77">
        <f>EXPORTACIONES!X140/'EXPORTACIONES PERCAPITA COL'!$X$147</f>
        <v>0</v>
      </c>
      <c r="Y141" s="143"/>
      <c r="Z141"/>
      <c r="AA141"/>
      <c r="AB141"/>
    </row>
    <row r="142" spans="2:28" x14ac:dyDescent="0.25">
      <c r="B142" s="60" t="s">
        <v>54</v>
      </c>
      <c r="C142" s="78">
        <f>EXPORTACIONES!C141/'EXPORTACIONES PERCAPITA COL'!$C$147</f>
        <v>1.3353988570641679E-7</v>
      </c>
      <c r="D142" s="79">
        <f>EXPORTACIONES!D141/'EXPORTACIONES PERCAPITA COL'!$D$147</f>
        <v>2.3653686066911862E-7</v>
      </c>
      <c r="E142" s="79">
        <f>EXPORTACIONES!E141/'EXPORTACIONES PERCAPITA COL'!$E$147</f>
        <v>2.8463922922180849E-7</v>
      </c>
      <c r="F142" s="79">
        <f>EXPORTACIONES!F141/'EXPORTACIONES PERCAPITA COL'!$F$147</f>
        <v>2.5488056780865567E-8</v>
      </c>
      <c r="G142" s="79">
        <f>EXPORTACIONES!G141/'EXPORTACIONES PERCAPITA COL'!$G$147</f>
        <v>5.022692650964373E-8</v>
      </c>
      <c r="H142" s="79">
        <f>EXPORTACIONES!H141/'EXPORTACIONES PERCAPITA COL'!$H$147</f>
        <v>4.7025095907683103E-7</v>
      </c>
      <c r="I142" s="78">
        <f>EXPORTACIONES!I141/'EXPORTACIONES PERCAPITA COL'!$I$147</f>
        <v>1.7077790482298517E-7</v>
      </c>
      <c r="J142" s="78">
        <f>EXPORTACIONES!J141/'EXPORTACIONES PERCAPITA COL'!$J$147</f>
        <v>2.1648931260818603E-7</v>
      </c>
      <c r="K142" s="78">
        <f>EXPORTACIONES!K141/'EXPORTACIONES PERCAPITA COL'!$K$147</f>
        <v>2.3723581745567386E-7</v>
      </c>
      <c r="L142" s="78">
        <f>EXPORTACIONES!L141/'EXPORTACIONES PERCAPITA COL'!$L$147</f>
        <v>1.8724767059801734E-7</v>
      </c>
      <c r="M142" s="78">
        <f>EXPORTACIONES!M141/'EXPORTACIONES PERCAPITA COL'!$M$147</f>
        <v>2.7722823697118538E-7</v>
      </c>
      <c r="N142" s="78">
        <f>EXPORTACIONES!N141/'EXPORTACIONES PERCAPITA COL'!$N$147</f>
        <v>1.3687467038868437E-7</v>
      </c>
      <c r="O142" s="78">
        <f>EXPORTACIONES!O141/'EXPORTACIONES PERCAPITA COL'!$O$147</f>
        <v>1.0366297166764786E-6</v>
      </c>
      <c r="P142" s="79">
        <f>EXPORTACIONES!P141/'EXPORTACIONES PERCAPITA COL'!$P$147</f>
        <v>6.9039942145419315E-7</v>
      </c>
      <c r="Q142" s="79">
        <f>EXPORTACIONES!Q141/'EXPORTACIONES PERCAPITA COL'!$Q$147</f>
        <v>7.0459469060157212E-7</v>
      </c>
      <c r="R142" s="79">
        <f>EXPORTACIONES!R141/'EXPORTACIONES PERCAPITA COL'!$R$147</f>
        <v>6.3155927389586724E-7</v>
      </c>
      <c r="S142" s="79">
        <f>EXPORTACIONES!S141/'EXPORTACIONES PERCAPITA COL'!$S$147</f>
        <v>1.2067237093583535E-6</v>
      </c>
      <c r="T142" s="79">
        <f>EXPORTACIONES!T141/'EXPORTACIONES PERCAPITA COL'!$T$147</f>
        <v>0</v>
      </c>
      <c r="U142" s="79">
        <f>EXPORTACIONES!U141/'EXPORTACIONES PERCAPITA COL'!$U$147</f>
        <v>2.7459191891613246E-7</v>
      </c>
      <c r="V142" s="79">
        <f>EXPORTACIONES!V141/'EXPORTACIONES PERCAPITA COL'!$V$147</f>
        <v>8.3696171931689439E-8</v>
      </c>
      <c r="W142" s="79">
        <f>EXPORTACIONES!W141/'EXPORTACIONES PERCAPITA COL'!$W$147</f>
        <v>3.732217770677072E-7</v>
      </c>
      <c r="X142" s="79">
        <f>EXPORTACIONES!X141/'EXPORTACIONES PERCAPITA COL'!$X$147</f>
        <v>1.315426568480213E-6</v>
      </c>
      <c r="Y142" s="143"/>
      <c r="Z142"/>
      <c r="AA142"/>
      <c r="AB142"/>
    </row>
    <row r="143" spans="2:28" x14ac:dyDescent="0.25">
      <c r="B143" s="61" t="s">
        <v>29</v>
      </c>
      <c r="C143" s="77">
        <f>EXPORTACIONES!C142/'EXPORTACIONES PERCAPITA COL'!$C$147</f>
        <v>4.5403561140181705E-7</v>
      </c>
      <c r="D143" s="77">
        <f>EXPORTACIONES!D142/'EXPORTACIONES PERCAPITA COL'!$D$147</f>
        <v>8.9358369586111481E-7</v>
      </c>
      <c r="E143" s="77">
        <f>EXPORTACIONES!E142/'EXPORTACIONES PERCAPITA COL'!$E$147</f>
        <v>0</v>
      </c>
      <c r="F143" s="77">
        <f>EXPORTACIONES!F142/'EXPORTACIONES PERCAPITA COL'!$F$147</f>
        <v>1.529283406851934E-7</v>
      </c>
      <c r="G143" s="77">
        <f>EXPORTACIONES!G142/'EXPORTACIONES PERCAPITA COL'!$G$147</f>
        <v>0</v>
      </c>
      <c r="H143" s="77">
        <f>EXPORTACIONES!H142/'EXPORTACIONES PERCAPITA COL'!$H$147</f>
        <v>0</v>
      </c>
      <c r="I143" s="77">
        <f>EXPORTACIONES!I142/'EXPORTACIONES PERCAPITA COL'!$I$147</f>
        <v>0</v>
      </c>
      <c r="J143" s="77">
        <f>EXPORTACIONES!J142/'EXPORTACIONES PERCAPITA COL'!$J$147</f>
        <v>0</v>
      </c>
      <c r="K143" s="77">
        <f>EXPORTACIONES!K142/'EXPORTACIONES PERCAPITA COL'!$K$147</f>
        <v>0</v>
      </c>
      <c r="L143" s="77">
        <f>EXPORTACIONES!L142/'EXPORTACIONES PERCAPITA COL'!$L$147</f>
        <v>2.3874078001247211E-6</v>
      </c>
      <c r="M143" s="77">
        <f>EXPORTACIONES!M142/'EXPORTACIONES PERCAPITA COL'!$M$147</f>
        <v>6.7689894527131104E-6</v>
      </c>
      <c r="N143" s="77">
        <f>EXPORTACIONES!N142/'EXPORTACIONES PERCAPITA COL'!$N$147</f>
        <v>3.0340551936158369E-6</v>
      </c>
      <c r="O143" s="77">
        <f>EXPORTACIONES!O142/'EXPORTACIONES PERCAPITA COL'!$O$147</f>
        <v>0</v>
      </c>
      <c r="P143" s="77">
        <f>EXPORTACIONES!P142/'EXPORTACIONES PERCAPITA COL'!$P$147</f>
        <v>0</v>
      </c>
      <c r="Q143" s="77">
        <f>EXPORTACIONES!Q142/'EXPORTACIONES PERCAPITA COL'!$Q$147</f>
        <v>0</v>
      </c>
      <c r="R143" s="77">
        <f>EXPORTACIONES!R142/'EXPORTACIONES PERCAPITA COL'!$R$147</f>
        <v>0</v>
      </c>
      <c r="S143" s="77">
        <f>EXPORTACIONES!S142/'EXPORTACIONES PERCAPITA COL'!$S$147</f>
        <v>0</v>
      </c>
      <c r="T143" s="77">
        <f>EXPORTACIONES!T142/'EXPORTACIONES PERCAPITA COL'!$T$147</f>
        <v>0</v>
      </c>
      <c r="U143" s="77">
        <f>EXPORTACIONES!U142/'EXPORTACIONES PERCAPITA COL'!$U$147</f>
        <v>0</v>
      </c>
      <c r="V143" s="77">
        <f>EXPORTACIONES!V142/'EXPORTACIONES PERCAPITA COL'!$V$147</f>
        <v>0</v>
      </c>
      <c r="W143" s="77">
        <f>EXPORTACIONES!W142/'EXPORTACIONES PERCAPITA COL'!$W$147</f>
        <v>0</v>
      </c>
      <c r="X143" s="77">
        <f>EXPORTACIONES!X142/'EXPORTACIONES PERCAPITA COL'!$X$147</f>
        <v>0</v>
      </c>
      <c r="Y143" s="143"/>
      <c r="Z143"/>
      <c r="AA143"/>
      <c r="AB143"/>
    </row>
    <row r="144" spans="2:28" x14ac:dyDescent="0.25">
      <c r="B144" s="60" t="s">
        <v>170</v>
      </c>
      <c r="C144" s="78">
        <f>EXPORTACIONES!C143/'EXPORTACIONES PERCAPITA COL'!$C$147</f>
        <v>0</v>
      </c>
      <c r="D144" s="79">
        <f>EXPORTACIONES!D143/'EXPORTACIONES PERCAPITA COL'!$D$147</f>
        <v>0</v>
      </c>
      <c r="E144" s="79">
        <f>EXPORTACIONES!E143/'EXPORTACIONES PERCAPITA COL'!$E$147</f>
        <v>0</v>
      </c>
      <c r="F144" s="79">
        <f>EXPORTACIONES!F143/'EXPORTACIONES PERCAPITA COL'!$F$147</f>
        <v>0</v>
      </c>
      <c r="G144" s="79">
        <f>EXPORTACIONES!G143/'EXPORTACIONES PERCAPITA COL'!$G$147</f>
        <v>0</v>
      </c>
      <c r="H144" s="79">
        <f>EXPORTACIONES!H143/'EXPORTACIONES PERCAPITA COL'!$H$147</f>
        <v>0</v>
      </c>
      <c r="I144" s="78">
        <f>EXPORTACIONES!I143/'EXPORTACIONES PERCAPITA COL'!$I$147</f>
        <v>0</v>
      </c>
      <c r="J144" s="78">
        <f>EXPORTACIONES!J143/'EXPORTACIONES PERCAPITA COL'!$J$147</f>
        <v>0</v>
      </c>
      <c r="K144" s="78">
        <f>EXPORTACIONES!K143/'EXPORTACIONES PERCAPITA COL'!$C$147</f>
        <v>0</v>
      </c>
      <c r="L144" s="78">
        <f>EXPORTACIONES!L143/'EXPORTACIONES PERCAPITA COL'!$L$147</f>
        <v>1.3341396530108736E-6</v>
      </c>
      <c r="M144" s="78">
        <f>EXPORTACIONES!M143/'EXPORTACIONES PERCAPITA COL'!$M$147</f>
        <v>0</v>
      </c>
      <c r="N144" s="78">
        <f>EXPORTACIONES!N143/'EXPORTACIONES PERCAPITA COL'!$N$147</f>
        <v>0</v>
      </c>
      <c r="O144" s="78">
        <f>EXPORTACIONES!O143/'EXPORTACIONES PERCAPITA COL'!$O$147</f>
        <v>0</v>
      </c>
      <c r="P144" s="79">
        <f>EXPORTACIONES!P143/'EXPORTACIONES PERCAPITA COL'!$P$147</f>
        <v>0</v>
      </c>
      <c r="Q144" s="79">
        <f>EXPORTACIONES!Q143/'EXPORTACIONES PERCAPITA COL'!$Q$147</f>
        <v>0</v>
      </c>
      <c r="R144" s="79">
        <f>EXPORTACIONES!R143/'EXPORTACIONES PERCAPITA COL'!$R$147</f>
        <v>0</v>
      </c>
      <c r="S144" s="79">
        <f>EXPORTACIONES!S143/'EXPORTACIONES PERCAPITA COL'!$S$147</f>
        <v>0</v>
      </c>
      <c r="T144" s="79">
        <f>EXPORTACIONES!T143/'EXPORTACIONES PERCAPITA COL'!$T$147</f>
        <v>0</v>
      </c>
      <c r="U144" s="79">
        <f>EXPORTACIONES!U143/'EXPORTACIONES PERCAPITA COL'!$U$147</f>
        <v>0</v>
      </c>
      <c r="V144" s="79">
        <f>EXPORTACIONES!V143/'EXPORTACIONES PERCAPITA COL'!$V$147</f>
        <v>0</v>
      </c>
      <c r="W144" s="79">
        <f>EXPORTACIONES!W143/'EXPORTACIONES PERCAPITA COL'!$W$147</f>
        <v>0</v>
      </c>
      <c r="X144" s="79">
        <f>EXPORTACIONES!X143/'EXPORTACIONES PERCAPITA COL'!$X$147</f>
        <v>0</v>
      </c>
      <c r="Y144" s="135"/>
      <c r="Z144"/>
      <c r="AA144"/>
      <c r="AB144"/>
    </row>
    <row r="145" spans="2:24" x14ac:dyDescent="0.25">
      <c r="G145" s="63"/>
    </row>
    <row r="146" spans="2:24" x14ac:dyDescent="0.25">
      <c r="B146" s="64" t="s">
        <v>202</v>
      </c>
      <c r="C146" s="65">
        <v>1995</v>
      </c>
      <c r="D146" s="65">
        <v>1996</v>
      </c>
      <c r="E146" s="65">
        <v>1997</v>
      </c>
      <c r="F146" s="65">
        <v>1998</v>
      </c>
      <c r="G146" s="65">
        <v>1999</v>
      </c>
      <c r="H146" s="65">
        <v>2000</v>
      </c>
      <c r="I146" s="65">
        <v>2001</v>
      </c>
      <c r="J146" s="65">
        <v>2002</v>
      </c>
      <c r="K146" s="65">
        <v>2003</v>
      </c>
      <c r="L146" s="65">
        <v>2004</v>
      </c>
      <c r="M146" s="65">
        <v>2005</v>
      </c>
      <c r="N146" s="65">
        <v>2006</v>
      </c>
      <c r="O146" s="65">
        <v>2007</v>
      </c>
      <c r="P146" s="65">
        <v>2008</v>
      </c>
      <c r="Q146" s="65">
        <v>2009</v>
      </c>
      <c r="R146" s="65">
        <v>2010</v>
      </c>
      <c r="S146" s="65">
        <v>2011</v>
      </c>
      <c r="T146" s="65">
        <v>2012</v>
      </c>
      <c r="U146" s="65">
        <v>2013</v>
      </c>
      <c r="V146" s="65">
        <v>2014</v>
      </c>
      <c r="W146" s="65">
        <v>2015</v>
      </c>
      <c r="X146" s="65">
        <v>2016</v>
      </c>
    </row>
    <row r="147" spans="2:24" x14ac:dyDescent="0.25">
      <c r="B147" s="66" t="s">
        <v>201</v>
      </c>
      <c r="C147" s="68">
        <v>37441997</v>
      </c>
      <c r="D147" s="68">
        <v>38049038</v>
      </c>
      <c r="E147" s="68">
        <v>38645411</v>
      </c>
      <c r="F147" s="68">
        <v>39234062</v>
      </c>
      <c r="G147" s="68">
        <v>39819279</v>
      </c>
      <c r="H147" s="68">
        <v>40403958</v>
      </c>
      <c r="I147" s="68">
        <v>40988909</v>
      </c>
      <c r="J147" s="68">
        <v>41572491</v>
      </c>
      <c r="K147" s="68">
        <v>42152151</v>
      </c>
      <c r="L147" s="68">
        <v>42724163</v>
      </c>
      <c r="M147" s="68">
        <v>43285634</v>
      </c>
      <c r="N147" s="68">
        <v>43835722</v>
      </c>
      <c r="O147" s="68">
        <v>44374572</v>
      </c>
      <c r="P147" s="68">
        <v>44901544</v>
      </c>
      <c r="Q147" s="68">
        <v>45416181</v>
      </c>
      <c r="R147" s="68">
        <v>45918097</v>
      </c>
      <c r="S147" s="68">
        <v>46406646</v>
      </c>
      <c r="T147" s="68">
        <v>46881471</v>
      </c>
      <c r="U147" s="68">
        <v>47342981</v>
      </c>
      <c r="V147" s="68">
        <v>47791911</v>
      </c>
      <c r="W147" s="68">
        <v>48228697</v>
      </c>
      <c r="X147" s="68">
        <v>48653419</v>
      </c>
    </row>
    <row r="149" spans="2:24" x14ac:dyDescent="0.25">
      <c r="C149" s="67"/>
    </row>
    <row r="150" spans="2:24" x14ac:dyDescent="0.25">
      <c r="C150" s="67"/>
    </row>
    <row r="154" spans="2:24" ht="28.5" x14ac:dyDescent="0.25">
      <c r="B154" s="162" t="s">
        <v>209</v>
      </c>
      <c r="C154" s="162"/>
      <c r="D154" s="162"/>
      <c r="E154" s="162"/>
      <c r="F154" s="162"/>
      <c r="G154" s="162"/>
      <c r="H154" s="162"/>
    </row>
    <row r="156" spans="2:24" x14ac:dyDescent="0.25">
      <c r="B156" s="3" t="s">
        <v>213</v>
      </c>
    </row>
    <row r="157" spans="2:24" x14ac:dyDescent="0.25">
      <c r="I157" s="69" t="s">
        <v>211</v>
      </c>
    </row>
  </sheetData>
  <mergeCells count="2">
    <mergeCell ref="F2:U2"/>
    <mergeCell ref="B154:H154"/>
  </mergeCells>
  <pageMargins left="0.7" right="0.7" top="0.75" bottom="0.75" header="0.3" footer="0.3"/>
  <pageSetup orientation="portrait" horizontalDpi="4294967293"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156"/>
  <sheetViews>
    <sheetView showGridLines="0" topLeftCell="A82" zoomScaleNormal="100" workbookViewId="0">
      <selection activeCell="D2" sqref="D2"/>
    </sheetView>
  </sheetViews>
  <sheetFormatPr baseColWidth="10" defaultRowHeight="15" x14ac:dyDescent="0.25"/>
  <cols>
    <col min="1" max="1" width="7.28515625" style="38" customWidth="1"/>
    <col min="2" max="2" width="43.140625" style="38" customWidth="1"/>
    <col min="3" max="24" width="13.140625" style="38" bestFit="1" customWidth="1"/>
    <col min="25" max="48" width="0" style="38" hidden="1" customWidth="1"/>
    <col min="49" max="49" width="4.5703125" style="130" customWidth="1"/>
    <col min="50" max="50" width="43.5703125" style="125" bestFit="1" customWidth="1"/>
    <col min="51" max="51" width="25.140625" style="125" bestFit="1" customWidth="1"/>
    <col min="52" max="52" width="3" style="125" customWidth="1"/>
    <col min="53" max="16384" width="11.42578125" style="125"/>
  </cols>
  <sheetData>
    <row r="2" spans="1:52" ht="68.25" customHeight="1" x14ac:dyDescent="0.25">
      <c r="B2" s="29" t="s">
        <v>212</v>
      </c>
      <c r="C2" s="29"/>
      <c r="D2" s="29"/>
      <c r="F2" s="163" t="s">
        <v>214</v>
      </c>
      <c r="G2" s="163"/>
      <c r="H2" s="163"/>
      <c r="I2" s="163"/>
      <c r="J2" s="163"/>
      <c r="K2" s="163"/>
      <c r="L2" s="163"/>
      <c r="M2" s="163"/>
      <c r="N2" s="163"/>
      <c r="O2" s="163"/>
      <c r="P2" s="163"/>
      <c r="Q2" s="163"/>
      <c r="R2" s="163"/>
      <c r="S2" s="163"/>
      <c r="T2" s="163"/>
      <c r="U2" s="163"/>
    </row>
    <row r="5" spans="1:52" x14ac:dyDescent="0.25">
      <c r="B5"/>
      <c r="C5" s="85">
        <v>1995</v>
      </c>
      <c r="D5" s="85">
        <v>1996</v>
      </c>
      <c r="E5" s="85">
        <v>1997</v>
      </c>
      <c r="F5" s="85">
        <v>1998</v>
      </c>
      <c r="G5" s="85">
        <v>1999</v>
      </c>
      <c r="H5" s="85">
        <v>2000</v>
      </c>
      <c r="I5" s="85">
        <v>2001</v>
      </c>
      <c r="J5" s="85">
        <v>2002</v>
      </c>
      <c r="K5" s="85">
        <v>2003</v>
      </c>
      <c r="L5" s="85">
        <v>2004</v>
      </c>
      <c r="M5" s="85">
        <v>2005</v>
      </c>
      <c r="N5" s="85">
        <v>2006</v>
      </c>
      <c r="O5" s="85">
        <v>2007</v>
      </c>
      <c r="P5" s="85">
        <v>2008</v>
      </c>
      <c r="Q5" s="85">
        <v>2009</v>
      </c>
      <c r="R5" s="85">
        <v>2010</v>
      </c>
      <c r="S5" s="85">
        <v>2011</v>
      </c>
      <c r="T5" s="85">
        <v>2012</v>
      </c>
      <c r="U5" s="85">
        <v>2013</v>
      </c>
      <c r="V5" s="85">
        <v>2014</v>
      </c>
      <c r="W5" s="85">
        <v>2015</v>
      </c>
      <c r="X5" s="85">
        <v>2016</v>
      </c>
      <c r="Z5" s="115" t="s">
        <v>221</v>
      </c>
      <c r="AA5" s="116">
        <v>1995</v>
      </c>
      <c r="AB5" s="116">
        <v>1996</v>
      </c>
      <c r="AC5" s="116">
        <v>1997</v>
      </c>
      <c r="AD5" s="116">
        <v>1998</v>
      </c>
      <c r="AE5" s="116">
        <v>1999</v>
      </c>
      <c r="AF5" s="116">
        <v>2000</v>
      </c>
      <c r="AG5" s="116">
        <v>2001</v>
      </c>
      <c r="AH5" s="116">
        <v>2002</v>
      </c>
      <c r="AI5" s="116">
        <v>2003</v>
      </c>
      <c r="AJ5" s="116">
        <v>2004</v>
      </c>
      <c r="AK5" s="116">
        <v>2005</v>
      </c>
      <c r="AL5" s="116">
        <v>2006</v>
      </c>
      <c r="AM5" s="116">
        <v>2007</v>
      </c>
      <c r="AN5" s="116">
        <v>2008</v>
      </c>
      <c r="AO5" s="116">
        <v>2009</v>
      </c>
      <c r="AP5" s="116">
        <v>2010</v>
      </c>
      <c r="AQ5" s="116">
        <v>2011</v>
      </c>
      <c r="AR5" s="116">
        <v>2012</v>
      </c>
      <c r="AS5" s="116">
        <v>2013</v>
      </c>
      <c r="AT5" s="116">
        <v>2014</v>
      </c>
      <c r="AU5" s="116">
        <v>2015</v>
      </c>
      <c r="AV5" s="116">
        <v>2016</v>
      </c>
      <c r="AW5" s="130" t="s">
        <v>219</v>
      </c>
      <c r="AX5" s="128" t="s">
        <v>218</v>
      </c>
      <c r="AY5" s="128" t="s">
        <v>220</v>
      </c>
      <c r="AZ5"/>
    </row>
    <row r="6" spans="1:52" s="124" customFormat="1" x14ac:dyDescent="0.25">
      <c r="A6" s="38"/>
      <c r="B6" s="86" t="s">
        <v>198</v>
      </c>
      <c r="C6" s="87">
        <f>'IMPORTACIONES '!C5/'IMPORTACIONES  PERCAPITA GER'!$C$147</f>
        <v>9.290868118290432E-3</v>
      </c>
      <c r="D6" s="87">
        <f>'IMPORTACIONES '!D5/'IMPORTACIONES  PERCAPITA GER'!$D$147</f>
        <v>9.4722407472219525E-3</v>
      </c>
      <c r="E6" s="87">
        <f>'IMPORTACIONES '!E5/'IMPORTACIONES  PERCAPITA GER'!$E$147</f>
        <v>9.2496144104552928E-3</v>
      </c>
      <c r="F6" s="87">
        <f>'IMPORTACIONES '!F5/'IMPORTACIONES  PERCAPITA GER'!$F$147</f>
        <v>9.4983015568052016E-3</v>
      </c>
      <c r="G6" s="87">
        <f>'IMPORTACIONES '!G5/'IMPORTACIONES  PERCAPITA GER'!$G$147</f>
        <v>6.0439772388980626E-3</v>
      </c>
      <c r="H6" s="87">
        <f>'IMPORTACIONES '!H5/'IMPORTACIONES  PERCAPITA GER'!$H$147</f>
        <v>5.9462478172763846E-3</v>
      </c>
      <c r="I6" s="87">
        <f>'IMPORTACIONES '!I5/'IMPORTACIONES  PERCAPITA GER'!$I$147</f>
        <v>6.8013419562920063E-3</v>
      </c>
      <c r="J6" s="87">
        <f>'IMPORTACIONES '!J5/'IMPORTACIONES  PERCAPITA GER'!$J$147</f>
        <v>6.1621199416961115E-3</v>
      </c>
      <c r="K6" s="87">
        <f>'IMPORTACIONES '!K5/'IMPORTACIONES  PERCAPITA GER'!$K$147</f>
        <v>7.411135963846056E-3</v>
      </c>
      <c r="L6" s="87">
        <f>'IMPORTACIONES '!L5/'IMPORTACIONES  PERCAPITA GER'!$L$147</f>
        <v>8.3207964103074964E-3</v>
      </c>
      <c r="M6" s="87">
        <f>'IMPORTACIONES '!M5/'IMPORTACIONES  PERCAPITA GER'!$M$147</f>
        <v>9.3811861564884018E-3</v>
      </c>
      <c r="N6" s="87">
        <f>'IMPORTACIONES '!N5/'IMPORTACIONES  PERCAPITA GER'!$N$147</f>
        <v>1.132866236249969E-2</v>
      </c>
      <c r="O6" s="87">
        <f>'IMPORTACIONES '!O5/'IMPORTACIONES  PERCAPITA GER'!$O$147</f>
        <v>1.4646008699642181E-2</v>
      </c>
      <c r="P6" s="87">
        <f>'IMPORTACIONES '!P5/'IMPORTACIONES  PERCAPITA GER'!$P$147</f>
        <v>1.8967228841539428E-2</v>
      </c>
      <c r="Q6" s="87">
        <f>'IMPORTACIONES '!Q5/'IMPORTACIONES  PERCAPITA GER'!$Q$147</f>
        <v>1.6341344176819411E-2</v>
      </c>
      <c r="R6" s="87">
        <f>'IMPORTACIONES '!R5/'IMPORTACIONES  PERCAPITA GER'!$R$147</f>
        <v>2.0270191116247577E-2</v>
      </c>
      <c r="S6" s="87">
        <f>'IMPORTACIONES '!S5/'IMPORTACIONES  PERCAPITA GER'!$S$147</f>
        <v>2.7594524685231013E-2</v>
      </c>
      <c r="T6" s="87">
        <f>'IMPORTACIONES '!T5/'IMPORTACIONES  PERCAPITA GER'!$T$147</f>
        <v>2.7846491542896614E-2</v>
      </c>
      <c r="U6" s="87">
        <f>'IMPORTACIONES '!U5/'IMPORTACIONES  PERCAPITA GER'!$U$147</f>
        <v>2.7365521034903265E-2</v>
      </c>
      <c r="V6" s="87">
        <f>'IMPORTACIONES '!V5/'IMPORTACIONES  PERCAPITA GER'!$V$147</f>
        <v>3.1253394251844535E-2</v>
      </c>
      <c r="W6" s="87">
        <f>'IMPORTACIONES '!W5/'IMPORTACIONES  PERCAPITA GER'!$W$147</f>
        <v>0</v>
      </c>
      <c r="X6" s="87">
        <f>'IMPORTACIONES '!X5/'IMPORTACIONES  PERCAPITA GER'!$X$147</f>
        <v>0</v>
      </c>
      <c r="Y6" s="72"/>
      <c r="Z6" s="117" t="s">
        <v>174</v>
      </c>
      <c r="AA6" s="118">
        <v>4.9952220333954837E-6</v>
      </c>
      <c r="AB6" s="118">
        <v>2.0716639212745248E-5</v>
      </c>
      <c r="AC6" s="118">
        <v>3.0011664200293799E-5</v>
      </c>
      <c r="AD6" s="118">
        <v>3.7697815263519978E-5</v>
      </c>
      <c r="AE6" s="118">
        <v>2.16686325763981E-5</v>
      </c>
      <c r="AF6" s="118">
        <v>1.198129098909121E-5</v>
      </c>
      <c r="AG6" s="118">
        <v>1.5774149156784297E-5</v>
      </c>
      <c r="AH6" s="118">
        <v>2.6052117934749566E-5</v>
      </c>
      <c r="AI6" s="118">
        <v>2.3941597236034682E-5</v>
      </c>
      <c r="AJ6" s="118">
        <v>3.3169220223989795E-5</v>
      </c>
      <c r="AK6" s="118">
        <v>2.2941836551249262E-5</v>
      </c>
      <c r="AL6" s="118">
        <v>1.3146961138201985E-5</v>
      </c>
      <c r="AM6" s="118">
        <v>2.2123255903396348E-5</v>
      </c>
      <c r="AN6" s="118">
        <v>4.0713628678334165E-5</v>
      </c>
      <c r="AO6" s="118">
        <v>2.1672157760610445E-5</v>
      </c>
      <c r="AP6" s="118">
        <v>2.8761167727866526E-5</v>
      </c>
      <c r="AQ6" s="118">
        <v>2.6944882691535419E-5</v>
      </c>
      <c r="AR6" s="118">
        <v>3.5834261839011583E-5</v>
      </c>
      <c r="AS6" s="118">
        <v>1.0404782752885294E-4</v>
      </c>
      <c r="AT6" s="118">
        <v>1.0079955545951285E-4</v>
      </c>
      <c r="AU6" s="118">
        <v>9.7800605291361635E-5</v>
      </c>
      <c r="AV6" s="118">
        <v>1.4550023020362202E-4</v>
      </c>
      <c r="AW6" s="131">
        <f t="shared" ref="AW6:AW69" si="0">+AVERAGE(AA6:AV6)</f>
        <v>4.0286123618207149E-5</v>
      </c>
      <c r="AX6" s="109" t="s">
        <v>186</v>
      </c>
      <c r="AY6" s="127">
        <v>9.8546757658138947E-4</v>
      </c>
      <c r="AZ6"/>
    </row>
    <row r="7" spans="1:52" s="124" customFormat="1" x14ac:dyDescent="0.25">
      <c r="A7" s="38"/>
      <c r="B7" s="81" t="s">
        <v>174</v>
      </c>
      <c r="C7" s="82">
        <f>'IMPORTACIONES '!C6/'IMPORTACIONES  PERCAPITA GER'!$C$147</f>
        <v>4.9952220333954837E-6</v>
      </c>
      <c r="D7" s="82">
        <f>'IMPORTACIONES '!D6/'IMPORTACIONES  PERCAPITA GER'!$D$147</f>
        <v>2.0716639212745248E-5</v>
      </c>
      <c r="E7" s="82">
        <f>'IMPORTACIONES '!E6/'IMPORTACIONES  PERCAPITA GER'!$E$147</f>
        <v>3.0011664200293799E-5</v>
      </c>
      <c r="F7" s="82">
        <f>'IMPORTACIONES '!F6/'IMPORTACIONES  PERCAPITA GER'!$F$147</f>
        <v>3.7697815263519978E-5</v>
      </c>
      <c r="G7" s="82">
        <f>'IMPORTACIONES '!G6/'IMPORTACIONES  PERCAPITA GER'!$G$147</f>
        <v>2.16686325763981E-5</v>
      </c>
      <c r="H7" s="82">
        <f>'IMPORTACIONES '!H6/'IMPORTACIONES  PERCAPITA GER'!$H$147</f>
        <v>1.198129098909121E-5</v>
      </c>
      <c r="I7" s="82">
        <f>'IMPORTACIONES '!I6/'IMPORTACIONES  PERCAPITA GER'!$I$147</f>
        <v>1.5774149156784297E-5</v>
      </c>
      <c r="J7" s="82">
        <f>'IMPORTACIONES '!J6/'IMPORTACIONES  PERCAPITA GER'!$J$147</f>
        <v>2.6052117934749566E-5</v>
      </c>
      <c r="K7" s="82">
        <f>'IMPORTACIONES '!K6/'IMPORTACIONES  PERCAPITA GER'!$K$147</f>
        <v>2.3941597236034682E-5</v>
      </c>
      <c r="L7" s="82">
        <f>'IMPORTACIONES '!L6/'IMPORTACIONES  PERCAPITA GER'!$L$147</f>
        <v>3.3169220223989795E-5</v>
      </c>
      <c r="M7" s="82">
        <f>'IMPORTACIONES '!M6/'IMPORTACIONES  PERCAPITA GER'!$M$147</f>
        <v>2.2941836551249262E-5</v>
      </c>
      <c r="N7" s="82">
        <f>'IMPORTACIONES '!N6/'IMPORTACIONES  PERCAPITA GER'!$N$147</f>
        <v>1.3146961138201985E-5</v>
      </c>
      <c r="O7" s="82">
        <f>'IMPORTACIONES '!O6/'IMPORTACIONES  PERCAPITA GER'!$O$147</f>
        <v>2.2123255903396348E-5</v>
      </c>
      <c r="P7" s="82">
        <f>'IMPORTACIONES '!P6/'IMPORTACIONES  PERCAPITA GER'!$P$147</f>
        <v>4.0713628678334165E-5</v>
      </c>
      <c r="Q7" s="82">
        <f>'IMPORTACIONES '!Q6/'IMPORTACIONES  PERCAPITA GER'!$Q$147</f>
        <v>2.1672157760610445E-5</v>
      </c>
      <c r="R7" s="82">
        <f>'IMPORTACIONES '!R6/'IMPORTACIONES  PERCAPITA GER'!$R$147</f>
        <v>2.8761167727866526E-5</v>
      </c>
      <c r="S7" s="82">
        <f>'IMPORTACIONES '!S6/'IMPORTACIONES  PERCAPITA GER'!$S$147</f>
        <v>2.6944882691535419E-5</v>
      </c>
      <c r="T7" s="82">
        <f>'IMPORTACIONES '!T6/'IMPORTACIONES  PERCAPITA GER'!$T$147</f>
        <v>3.5834261839011583E-5</v>
      </c>
      <c r="U7" s="82">
        <f>'IMPORTACIONES '!U6/'IMPORTACIONES  PERCAPITA GER'!$U$147</f>
        <v>1.0404782752885294E-4</v>
      </c>
      <c r="V7" s="82">
        <f>'IMPORTACIONES '!V6/'IMPORTACIONES  PERCAPITA GER'!$V$147</f>
        <v>1.0079955545951285E-4</v>
      </c>
      <c r="W7" s="82">
        <f>'IMPORTACIONES '!W6/'IMPORTACIONES  PERCAPITA GER'!$W$147</f>
        <v>9.7800605291361635E-5</v>
      </c>
      <c r="X7" s="82">
        <f>'IMPORTACIONES '!X6/'IMPORTACIONES  PERCAPITA GER'!$X$147</f>
        <v>1.4550023020362202E-4</v>
      </c>
      <c r="Z7" s="119" t="s">
        <v>133</v>
      </c>
      <c r="AA7" s="120">
        <v>6.6492771723948213E-5</v>
      </c>
      <c r="AB7" s="120">
        <v>5.0296142343258939E-5</v>
      </c>
      <c r="AC7" s="120">
        <v>3.3705219948745879E-5</v>
      </c>
      <c r="AD7" s="120">
        <v>3.618648998299089E-5</v>
      </c>
      <c r="AE7" s="120">
        <v>2.8952411261438045E-5</v>
      </c>
      <c r="AF7" s="120">
        <v>4.3083992571940174E-5</v>
      </c>
      <c r="AG7" s="120">
        <v>3.6357045862519001E-5</v>
      </c>
      <c r="AH7" s="120">
        <v>3.93266964077839E-5</v>
      </c>
      <c r="AI7" s="120">
        <v>4.9434067167521004E-5</v>
      </c>
      <c r="AJ7" s="120">
        <v>6.6738361627150815E-5</v>
      </c>
      <c r="AK7" s="120">
        <v>1.0122539721449728E-4</v>
      </c>
      <c r="AL7" s="120">
        <v>1.0317268948622222E-4</v>
      </c>
      <c r="AM7" s="120">
        <v>1.359607787249935E-4</v>
      </c>
      <c r="AN7" s="120">
        <v>1.5529149843776218E-4</v>
      </c>
      <c r="AO7" s="120">
        <v>1.0215827830029723E-4</v>
      </c>
      <c r="AP7" s="120">
        <v>1.0131219159242099E-4</v>
      </c>
      <c r="AQ7" s="120">
        <v>1.1111805529750159E-4</v>
      </c>
      <c r="AR7" s="120">
        <v>1.105242031530097E-4</v>
      </c>
      <c r="AS7" s="120">
        <v>1.0644101436153898E-4</v>
      </c>
      <c r="AT7" s="120">
        <v>9.0636865989565652E-5</v>
      </c>
      <c r="AU7" s="120">
        <v>9.6906945986533827E-5</v>
      </c>
      <c r="AV7" s="120">
        <v>8.8413029401351046E-5</v>
      </c>
      <c r="AW7" s="131">
        <f t="shared" si="0"/>
        <v>7.9715188492863223E-5</v>
      </c>
      <c r="AX7" s="109" t="s">
        <v>43</v>
      </c>
      <c r="AY7" s="127">
        <v>8.6678884719028836E-4</v>
      </c>
      <c r="AZ7"/>
    </row>
    <row r="8" spans="1:52" s="124" customFormat="1" x14ac:dyDescent="0.25">
      <c r="A8" s="38"/>
      <c r="B8" s="88" t="s">
        <v>133</v>
      </c>
      <c r="C8" s="89">
        <f>'IMPORTACIONES '!C7/'IMPORTACIONES  PERCAPITA GER'!$C$147</f>
        <v>6.6492771723948213E-5</v>
      </c>
      <c r="D8" s="89">
        <f>'IMPORTACIONES '!D7/'IMPORTACIONES  PERCAPITA GER'!$D$147</f>
        <v>5.0296142343258939E-5</v>
      </c>
      <c r="E8" s="89">
        <f>'IMPORTACIONES '!E7/'IMPORTACIONES  PERCAPITA GER'!$E$147</f>
        <v>3.3705219948745879E-5</v>
      </c>
      <c r="F8" s="89">
        <f>'IMPORTACIONES '!F7/'IMPORTACIONES  PERCAPITA GER'!$F$147</f>
        <v>3.618648998299089E-5</v>
      </c>
      <c r="G8" s="89">
        <f>'IMPORTACIONES '!G7/'IMPORTACIONES  PERCAPITA GER'!$G$147</f>
        <v>2.8952411261438045E-5</v>
      </c>
      <c r="H8" s="89">
        <f>'IMPORTACIONES '!H7/'IMPORTACIONES  PERCAPITA GER'!$H$147</f>
        <v>4.3083992571940174E-5</v>
      </c>
      <c r="I8" s="89">
        <f>'IMPORTACIONES '!I7/'IMPORTACIONES  PERCAPITA GER'!$I$147</f>
        <v>3.6357045862519001E-5</v>
      </c>
      <c r="J8" s="89">
        <f>'IMPORTACIONES '!J7/'IMPORTACIONES  PERCAPITA GER'!$J$147</f>
        <v>3.93266964077839E-5</v>
      </c>
      <c r="K8" s="89">
        <f>'IMPORTACIONES '!K7/'IMPORTACIONES  PERCAPITA GER'!$K$147</f>
        <v>4.9434067167521004E-5</v>
      </c>
      <c r="L8" s="89">
        <f>'IMPORTACIONES '!L7/'IMPORTACIONES  PERCAPITA GER'!$L$147</f>
        <v>6.6738361627150815E-5</v>
      </c>
      <c r="M8" s="89">
        <f>'IMPORTACIONES '!M7/'IMPORTACIONES  PERCAPITA GER'!$M$147</f>
        <v>1.0122539721449728E-4</v>
      </c>
      <c r="N8" s="89">
        <f>'IMPORTACIONES '!N7/'IMPORTACIONES  PERCAPITA GER'!$N$147</f>
        <v>1.0317268948622222E-4</v>
      </c>
      <c r="O8" s="89">
        <f>'IMPORTACIONES '!O7/'IMPORTACIONES  PERCAPITA GER'!$O$147</f>
        <v>1.359607787249935E-4</v>
      </c>
      <c r="P8" s="89">
        <f>'IMPORTACIONES '!P7/'IMPORTACIONES  PERCAPITA GER'!$P$147</f>
        <v>1.5529149843776218E-4</v>
      </c>
      <c r="Q8" s="89">
        <f>'IMPORTACIONES '!Q7/'IMPORTACIONES  PERCAPITA GER'!$Q$147</f>
        <v>1.0215827830029723E-4</v>
      </c>
      <c r="R8" s="89">
        <f>'IMPORTACIONES '!R7/'IMPORTACIONES  PERCAPITA GER'!$R$147</f>
        <v>1.0131219159242099E-4</v>
      </c>
      <c r="S8" s="89">
        <f>'IMPORTACIONES '!S7/'IMPORTACIONES  PERCAPITA GER'!$S$147</f>
        <v>1.1111805529750159E-4</v>
      </c>
      <c r="T8" s="89">
        <f>'IMPORTACIONES '!T7/'IMPORTACIONES  PERCAPITA GER'!$T$147</f>
        <v>1.105242031530097E-4</v>
      </c>
      <c r="U8" s="89">
        <f>'IMPORTACIONES '!U7/'IMPORTACIONES  PERCAPITA GER'!$U$147</f>
        <v>1.0644101436153898E-4</v>
      </c>
      <c r="V8" s="89">
        <f>'IMPORTACIONES '!V7/'IMPORTACIONES  PERCAPITA GER'!$V$147</f>
        <v>9.0636865989565652E-5</v>
      </c>
      <c r="W8" s="89">
        <f>'IMPORTACIONES '!W7/'IMPORTACIONES  PERCAPITA GER'!$W$147</f>
        <v>9.6906945986533827E-5</v>
      </c>
      <c r="X8" s="89">
        <f>'IMPORTACIONES '!X7/'IMPORTACIONES  PERCAPITA GER'!$X$147</f>
        <v>8.8413029401351046E-5</v>
      </c>
      <c r="Y8" s="72"/>
      <c r="Z8" s="121" t="s">
        <v>114</v>
      </c>
      <c r="AA8" s="118">
        <v>6.9051598696937568E-6</v>
      </c>
      <c r="AB8" s="118">
        <v>4.7976660050730008E-6</v>
      </c>
      <c r="AC8" s="118">
        <v>2.0722920040820252E-6</v>
      </c>
      <c r="AD8" s="118">
        <v>1.9744733503686508E-6</v>
      </c>
      <c r="AE8" s="118">
        <v>1.5225289893478147E-6</v>
      </c>
      <c r="AF8" s="118">
        <v>2.7976618553207906E-6</v>
      </c>
      <c r="AG8" s="118">
        <v>2.9872522652570721E-6</v>
      </c>
      <c r="AH8" s="118">
        <v>3.8187143552564511E-6</v>
      </c>
      <c r="AI8" s="118">
        <v>3.6712064587644274E-6</v>
      </c>
      <c r="AJ8" s="118">
        <v>3.8416670847660816E-6</v>
      </c>
      <c r="AK8" s="118">
        <v>1.0112839156311778E-5</v>
      </c>
      <c r="AL8" s="118">
        <v>9.2744952073742539E-6</v>
      </c>
      <c r="AM8" s="118">
        <v>6.7585331221364666E-6</v>
      </c>
      <c r="AN8" s="118">
        <v>9.7430161360057834E-6</v>
      </c>
      <c r="AO8" s="118">
        <v>9.8776200723007603E-6</v>
      </c>
      <c r="AP8" s="118">
        <v>1.0235160454176992E-5</v>
      </c>
      <c r="AQ8" s="118">
        <v>9.14357091797827E-6</v>
      </c>
      <c r="AR8" s="118">
        <v>1.107853133190816E-5</v>
      </c>
      <c r="AS8" s="118">
        <v>1.1073139075588806E-5</v>
      </c>
      <c r="AT8" s="118">
        <v>2.6055011885283858E-5</v>
      </c>
      <c r="AU8" s="118">
        <v>1.7897669913126889E-5</v>
      </c>
      <c r="AV8" s="118">
        <v>4.1497024494834037E-5</v>
      </c>
      <c r="AW8" s="131">
        <f t="shared" si="0"/>
        <v>9.4152379093161867E-6</v>
      </c>
      <c r="AX8" s="109" t="s">
        <v>92</v>
      </c>
      <c r="AY8" s="127">
        <v>8.2381880905067133E-4</v>
      </c>
      <c r="AZ8"/>
    </row>
    <row r="9" spans="1:52" s="124" customFormat="1" x14ac:dyDescent="0.25">
      <c r="A9" s="38"/>
      <c r="B9" s="83" t="s">
        <v>114</v>
      </c>
      <c r="C9" s="82">
        <f>'IMPORTACIONES '!C8/'IMPORTACIONES  PERCAPITA GER'!$C$147</f>
        <v>6.9051598696937568E-6</v>
      </c>
      <c r="D9" s="82">
        <f>'IMPORTACIONES '!D8/'IMPORTACIONES  PERCAPITA GER'!$D$147</f>
        <v>4.7976660050730008E-6</v>
      </c>
      <c r="E9" s="82">
        <f>'IMPORTACIONES '!E8/'IMPORTACIONES  PERCAPITA GER'!$E$147</f>
        <v>2.0722920040820252E-6</v>
      </c>
      <c r="F9" s="82">
        <f>'IMPORTACIONES '!F8/'IMPORTACIONES  PERCAPITA GER'!$F$147</f>
        <v>1.9744733503686508E-6</v>
      </c>
      <c r="G9" s="82">
        <f>'IMPORTACIONES '!G8/'IMPORTACIONES  PERCAPITA GER'!$G$147</f>
        <v>1.5225289893478147E-6</v>
      </c>
      <c r="H9" s="82">
        <f>'IMPORTACIONES '!H8/'IMPORTACIONES  PERCAPITA GER'!$H$147</f>
        <v>2.7976618553207906E-6</v>
      </c>
      <c r="I9" s="82">
        <f>'IMPORTACIONES '!I8/'IMPORTACIONES  PERCAPITA GER'!$I$147</f>
        <v>2.9872522652570721E-6</v>
      </c>
      <c r="J9" s="82">
        <f>'IMPORTACIONES '!J8/'IMPORTACIONES  PERCAPITA GER'!$J$147</f>
        <v>3.8187143552564511E-6</v>
      </c>
      <c r="K9" s="82">
        <f>'IMPORTACIONES '!K8/'IMPORTACIONES  PERCAPITA GER'!$K$147</f>
        <v>3.6712064587644274E-6</v>
      </c>
      <c r="L9" s="82">
        <f>'IMPORTACIONES '!L8/'IMPORTACIONES  PERCAPITA GER'!$L$147</f>
        <v>3.8416670847660816E-6</v>
      </c>
      <c r="M9" s="82">
        <f>'IMPORTACIONES '!M8/'IMPORTACIONES  PERCAPITA GER'!$M$147</f>
        <v>1.0112839156311778E-5</v>
      </c>
      <c r="N9" s="82">
        <f>'IMPORTACIONES '!N8/'IMPORTACIONES  PERCAPITA GER'!$N$147</f>
        <v>9.2744952073742539E-6</v>
      </c>
      <c r="O9" s="82">
        <f>'IMPORTACIONES '!O8/'IMPORTACIONES  PERCAPITA GER'!$O$147</f>
        <v>6.7585331221364666E-6</v>
      </c>
      <c r="P9" s="82">
        <f>'IMPORTACIONES '!P8/'IMPORTACIONES  PERCAPITA GER'!$P$147</f>
        <v>9.7430161360057834E-6</v>
      </c>
      <c r="Q9" s="82">
        <f>'IMPORTACIONES '!Q8/'IMPORTACIONES  PERCAPITA GER'!$Q$147</f>
        <v>9.8776200723007603E-6</v>
      </c>
      <c r="R9" s="82">
        <f>'IMPORTACIONES '!R8/'IMPORTACIONES  PERCAPITA GER'!$R$147</f>
        <v>1.0235160454176992E-5</v>
      </c>
      <c r="S9" s="82">
        <f>'IMPORTACIONES '!S8/'IMPORTACIONES  PERCAPITA GER'!$S$147</f>
        <v>9.14357091797827E-6</v>
      </c>
      <c r="T9" s="82">
        <f>'IMPORTACIONES '!T8/'IMPORTACIONES  PERCAPITA GER'!$T$147</f>
        <v>1.107853133190816E-5</v>
      </c>
      <c r="U9" s="82">
        <f>'IMPORTACIONES '!U8/'IMPORTACIONES  PERCAPITA GER'!$U$147</f>
        <v>1.1073139075588806E-5</v>
      </c>
      <c r="V9" s="82">
        <f>'IMPORTACIONES '!V8/'IMPORTACIONES  PERCAPITA GER'!$V$147</f>
        <v>2.6055011885283858E-5</v>
      </c>
      <c r="W9" s="82">
        <f>'IMPORTACIONES '!W8/'IMPORTACIONES  PERCAPITA GER'!$W$147</f>
        <v>1.7897669913126889E-5</v>
      </c>
      <c r="X9" s="82">
        <f>'IMPORTACIONES '!X8/'IMPORTACIONES  PERCAPITA GER'!$X$147</f>
        <v>4.1497024494834037E-5</v>
      </c>
      <c r="Y9" s="72"/>
      <c r="Z9" s="119" t="s">
        <v>124</v>
      </c>
      <c r="AA9" s="120">
        <v>2.2405040002729742E-6</v>
      </c>
      <c r="AB9" s="120">
        <v>2.4415603079251914E-6</v>
      </c>
      <c r="AC9" s="120">
        <v>1.8772527566390111E-6</v>
      </c>
      <c r="AD9" s="120">
        <v>1.7550874225499116E-6</v>
      </c>
      <c r="AE9" s="120">
        <v>1.7904940914730301E-6</v>
      </c>
      <c r="AF9" s="120">
        <v>2.12865575948321E-6</v>
      </c>
      <c r="AG9" s="120">
        <v>2.4286603782577824E-6</v>
      </c>
      <c r="AH9" s="120">
        <v>3.8672059661168506E-6</v>
      </c>
      <c r="AI9" s="120">
        <v>5.7067268715447037E-6</v>
      </c>
      <c r="AJ9" s="120">
        <v>5.9018670986784904E-6</v>
      </c>
      <c r="AK9" s="120">
        <v>7.4815608626431261E-6</v>
      </c>
      <c r="AL9" s="120">
        <v>6.1910897326712943E-6</v>
      </c>
      <c r="AM9" s="120">
        <v>1.1487075180609642E-5</v>
      </c>
      <c r="AN9" s="120">
        <v>8.8296083732552406E-6</v>
      </c>
      <c r="AO9" s="120">
        <v>3.894883563737877E-6</v>
      </c>
      <c r="AP9" s="120">
        <v>5.9185396174691319E-6</v>
      </c>
      <c r="AQ9" s="120">
        <v>6.8016208735914654E-6</v>
      </c>
      <c r="AR9" s="120">
        <v>7.0748421188055479E-6</v>
      </c>
      <c r="AS9" s="120">
        <v>1.1755135323245451E-5</v>
      </c>
      <c r="AT9" s="120">
        <v>1.5583613743710062E-5</v>
      </c>
      <c r="AU9" s="120">
        <v>1.4763741392086887E-5</v>
      </c>
      <c r="AV9" s="120">
        <v>1.275339461541496E-5</v>
      </c>
      <c r="AW9" s="131">
        <f t="shared" si="0"/>
        <v>6.48514182046281E-6</v>
      </c>
      <c r="AX9" s="109" t="s">
        <v>88</v>
      </c>
      <c r="AY9" s="127">
        <v>5.3673179922720539E-4</v>
      </c>
      <c r="AZ9"/>
    </row>
    <row r="10" spans="1:52" s="124" customFormat="1" x14ac:dyDescent="0.25">
      <c r="A10" s="38"/>
      <c r="B10" s="88" t="s">
        <v>124</v>
      </c>
      <c r="C10" s="89">
        <f>'IMPORTACIONES '!C9/'IMPORTACIONES  PERCAPITA GER'!$C$147</f>
        <v>2.2405040002729742E-6</v>
      </c>
      <c r="D10" s="89">
        <f>'IMPORTACIONES '!D9/'IMPORTACIONES  PERCAPITA GER'!$D$147</f>
        <v>2.4415603079251914E-6</v>
      </c>
      <c r="E10" s="89">
        <f>'IMPORTACIONES '!E9/'IMPORTACIONES  PERCAPITA GER'!$E$147</f>
        <v>1.8772527566390111E-6</v>
      </c>
      <c r="F10" s="89">
        <f>'IMPORTACIONES '!F9/'IMPORTACIONES  PERCAPITA GER'!$F$147</f>
        <v>1.7550874225499116E-6</v>
      </c>
      <c r="G10" s="89">
        <f>'IMPORTACIONES '!G9/'IMPORTACIONES  PERCAPITA GER'!$G$147</f>
        <v>1.7904940914730301E-6</v>
      </c>
      <c r="H10" s="89">
        <f>'IMPORTACIONES '!H9/'IMPORTACIONES  PERCAPITA GER'!$H$147</f>
        <v>2.12865575948321E-6</v>
      </c>
      <c r="I10" s="89">
        <f>'IMPORTACIONES '!I9/'IMPORTACIONES  PERCAPITA GER'!$I$147</f>
        <v>2.4286603782577824E-6</v>
      </c>
      <c r="J10" s="89">
        <f>'IMPORTACIONES '!J9/'IMPORTACIONES  PERCAPITA GER'!$J$147</f>
        <v>3.8672059661168506E-6</v>
      </c>
      <c r="K10" s="89">
        <f>'IMPORTACIONES '!K9/'IMPORTACIONES  PERCAPITA GER'!$K$147</f>
        <v>5.7067268715447037E-6</v>
      </c>
      <c r="L10" s="89">
        <f>'IMPORTACIONES '!L9/'IMPORTACIONES  PERCAPITA GER'!$L$147</f>
        <v>5.9018670986784904E-6</v>
      </c>
      <c r="M10" s="89">
        <f>'IMPORTACIONES '!M9/'IMPORTACIONES  PERCAPITA GER'!$M$147</f>
        <v>7.4815608626431261E-6</v>
      </c>
      <c r="N10" s="89">
        <f>'IMPORTACIONES '!N9/'IMPORTACIONES  PERCAPITA GER'!$N$147</f>
        <v>6.1910897326712943E-6</v>
      </c>
      <c r="O10" s="89">
        <f>'IMPORTACIONES '!O9/'IMPORTACIONES  PERCAPITA GER'!$O$147</f>
        <v>1.1487075180609642E-5</v>
      </c>
      <c r="P10" s="89">
        <f>'IMPORTACIONES '!P9/'IMPORTACIONES  PERCAPITA GER'!$P$147</f>
        <v>8.8296083732552406E-6</v>
      </c>
      <c r="Q10" s="89">
        <f>'IMPORTACIONES '!Q9/'IMPORTACIONES  PERCAPITA GER'!$Q$147</f>
        <v>3.894883563737877E-6</v>
      </c>
      <c r="R10" s="89">
        <f>'IMPORTACIONES '!R9/'IMPORTACIONES  PERCAPITA GER'!$R$147</f>
        <v>5.9185396174691319E-6</v>
      </c>
      <c r="S10" s="89">
        <f>'IMPORTACIONES '!S9/'IMPORTACIONES  PERCAPITA GER'!$S$147</f>
        <v>6.8016208735914654E-6</v>
      </c>
      <c r="T10" s="89">
        <f>'IMPORTACIONES '!T9/'IMPORTACIONES  PERCAPITA GER'!$T$147</f>
        <v>7.0748421188055479E-6</v>
      </c>
      <c r="U10" s="89">
        <f>'IMPORTACIONES '!U9/'IMPORTACIONES  PERCAPITA GER'!$U$147</f>
        <v>1.1755135323245451E-5</v>
      </c>
      <c r="V10" s="89">
        <f>'IMPORTACIONES '!V9/'IMPORTACIONES  PERCAPITA GER'!$V$147</f>
        <v>1.5583613743710062E-5</v>
      </c>
      <c r="W10" s="89">
        <f>'IMPORTACIONES '!W9/'IMPORTACIONES  PERCAPITA GER'!$W$147</f>
        <v>1.4763741392086887E-5</v>
      </c>
      <c r="X10" s="89">
        <f>'IMPORTACIONES '!X9/'IMPORTACIONES  PERCAPITA GER'!$X$147</f>
        <v>1.275339461541496E-5</v>
      </c>
      <c r="Y10" s="72"/>
      <c r="Z10" s="121" t="s">
        <v>130</v>
      </c>
      <c r="AA10" s="118">
        <v>8.4478019682423621E-7</v>
      </c>
      <c r="AB10" s="118">
        <v>7.2026029083793143E-7</v>
      </c>
      <c r="AC10" s="118">
        <v>1.5359340736137364E-6</v>
      </c>
      <c r="AD10" s="118">
        <v>5.972172479510116E-7</v>
      </c>
      <c r="AE10" s="118">
        <v>6.2119182765390846E-7</v>
      </c>
      <c r="AF10" s="118">
        <v>7.05497337428721E-7</v>
      </c>
      <c r="AG10" s="118">
        <v>1.1779002834550245E-6</v>
      </c>
      <c r="AH10" s="118">
        <v>1.8426812126951764E-6</v>
      </c>
      <c r="AI10" s="118">
        <v>6.0580964666079664E-8</v>
      </c>
      <c r="AJ10" s="118">
        <v>2.7873294305873775E-7</v>
      </c>
      <c r="AK10" s="118">
        <v>1.5763418349167041E-7</v>
      </c>
      <c r="AL10" s="118">
        <v>1.8209087449033218E-7</v>
      </c>
      <c r="AM10" s="118">
        <v>1.9449016178809975E-7</v>
      </c>
      <c r="AN10" s="118">
        <v>1.3396647187007951E-7</v>
      </c>
      <c r="AO10" s="118">
        <v>1.9535466150409414E-7</v>
      </c>
      <c r="AP10" s="118">
        <v>4.0353679210016809E-7</v>
      </c>
      <c r="AQ10" s="118">
        <v>0</v>
      </c>
      <c r="AR10" s="118">
        <v>2.1137489634392676E-7</v>
      </c>
      <c r="AS10" s="118">
        <v>2.8519843083823355E-7</v>
      </c>
      <c r="AT10" s="118">
        <v>2.4696693730126881E-7</v>
      </c>
      <c r="AU10" s="118">
        <v>5.1416014798312546E-7</v>
      </c>
      <c r="AV10" s="118">
        <v>6.0614993419272618E-8</v>
      </c>
      <c r="AW10" s="131">
        <f t="shared" si="0"/>
        <v>4.9864386042340154E-7</v>
      </c>
      <c r="AX10" s="109" t="s">
        <v>76</v>
      </c>
      <c r="AY10" s="127">
        <v>4.8911055940510542E-4</v>
      </c>
      <c r="AZ10"/>
    </row>
    <row r="11" spans="1:52" s="124" customFormat="1" x14ac:dyDescent="0.25">
      <c r="A11" s="38"/>
      <c r="B11" s="83" t="s">
        <v>130</v>
      </c>
      <c r="C11" s="82">
        <f>'IMPORTACIONES '!C10/'IMPORTACIONES  PERCAPITA GER'!$C$147</f>
        <v>8.4478019682423621E-7</v>
      </c>
      <c r="D11" s="82">
        <f>'IMPORTACIONES '!D10/'IMPORTACIONES  PERCAPITA GER'!$D$147</f>
        <v>7.2026029083793143E-7</v>
      </c>
      <c r="E11" s="82">
        <f>'IMPORTACIONES '!E10/'IMPORTACIONES  PERCAPITA GER'!$E$147</f>
        <v>1.5359340736137364E-6</v>
      </c>
      <c r="F11" s="82">
        <f>'IMPORTACIONES '!F10/'IMPORTACIONES  PERCAPITA GER'!$F$147</f>
        <v>5.972172479510116E-7</v>
      </c>
      <c r="G11" s="82">
        <f>'IMPORTACIONES '!G10/'IMPORTACIONES  PERCAPITA GER'!$G$147</f>
        <v>6.2119182765390846E-7</v>
      </c>
      <c r="H11" s="82">
        <f>'IMPORTACIONES '!H10/'IMPORTACIONES  PERCAPITA GER'!$H$147</f>
        <v>7.05497337428721E-7</v>
      </c>
      <c r="I11" s="82">
        <f>'IMPORTACIONES '!I10/'IMPORTACIONES  PERCAPITA GER'!$I$147</f>
        <v>1.1779002834550245E-6</v>
      </c>
      <c r="J11" s="82">
        <f>'IMPORTACIONES '!J10/'IMPORTACIONES  PERCAPITA GER'!$J$147</f>
        <v>1.8426812126951764E-6</v>
      </c>
      <c r="K11" s="82">
        <f>'IMPORTACIONES '!K10/'IMPORTACIONES  PERCAPITA GER'!$K$147</f>
        <v>6.0580964666079664E-8</v>
      </c>
      <c r="L11" s="82">
        <f>'IMPORTACIONES '!L10/'IMPORTACIONES  PERCAPITA GER'!$L$147</f>
        <v>2.7873294305873775E-7</v>
      </c>
      <c r="M11" s="82">
        <f>'IMPORTACIONES '!M10/'IMPORTACIONES  PERCAPITA GER'!$M$147</f>
        <v>1.5763418349167041E-7</v>
      </c>
      <c r="N11" s="82">
        <f>'IMPORTACIONES '!N10/'IMPORTACIONES  PERCAPITA GER'!$N$147</f>
        <v>1.8209087449033218E-7</v>
      </c>
      <c r="O11" s="82">
        <f>'IMPORTACIONES '!O10/'IMPORTACIONES  PERCAPITA GER'!$O$147</f>
        <v>1.9449016178809975E-7</v>
      </c>
      <c r="P11" s="82">
        <f>'IMPORTACIONES '!P10/'IMPORTACIONES  PERCAPITA GER'!$P$147</f>
        <v>1.3396647187007951E-7</v>
      </c>
      <c r="Q11" s="82">
        <f>'IMPORTACIONES '!Q10/'IMPORTACIONES  PERCAPITA GER'!$Q$147</f>
        <v>1.9535466150409414E-7</v>
      </c>
      <c r="R11" s="82">
        <f>'IMPORTACIONES '!R10/'IMPORTACIONES  PERCAPITA GER'!$R$147</f>
        <v>4.0353679210016809E-7</v>
      </c>
      <c r="S11" s="82">
        <f>'IMPORTACIONES '!S10/'IMPORTACIONES  PERCAPITA GER'!$S$147</f>
        <v>0</v>
      </c>
      <c r="T11" s="82">
        <f>'IMPORTACIONES '!T10/'IMPORTACIONES  PERCAPITA GER'!$T$147</f>
        <v>2.1137489634392676E-7</v>
      </c>
      <c r="U11" s="82">
        <f>'IMPORTACIONES '!U10/'IMPORTACIONES  PERCAPITA GER'!$U$147</f>
        <v>2.8519843083823355E-7</v>
      </c>
      <c r="V11" s="82">
        <f>'IMPORTACIONES '!V10/'IMPORTACIONES  PERCAPITA GER'!$V$147</f>
        <v>2.4696693730126881E-7</v>
      </c>
      <c r="W11" s="82">
        <f>'IMPORTACIONES '!W10/'IMPORTACIONES  PERCAPITA GER'!$W$147</f>
        <v>5.1416014798312546E-7</v>
      </c>
      <c r="X11" s="82">
        <f>'IMPORTACIONES '!X10/'IMPORTACIONES  PERCAPITA GER'!$X$147</f>
        <v>6.0614993419272618E-8</v>
      </c>
      <c r="Y11" s="72"/>
      <c r="Z11" s="119" t="s">
        <v>90</v>
      </c>
      <c r="AA11" s="120">
        <v>1.4871804421484052E-4</v>
      </c>
      <c r="AB11" s="120">
        <v>1.6022739520759068E-4</v>
      </c>
      <c r="AC11" s="120">
        <v>2.1058143747362931E-4</v>
      </c>
      <c r="AD11" s="120">
        <v>3.0906601986819903E-4</v>
      </c>
      <c r="AE11" s="120">
        <v>1.4532234697527021E-4</v>
      </c>
      <c r="AF11" s="120">
        <v>9.4597461951433854E-5</v>
      </c>
      <c r="AG11" s="120">
        <v>9.6089947865769158E-5</v>
      </c>
      <c r="AH11" s="120">
        <v>1.1985913914419217E-4</v>
      </c>
      <c r="AI11" s="120">
        <v>8.816953597501234E-5</v>
      </c>
      <c r="AJ11" s="120">
        <v>1.3196187030289544E-4</v>
      </c>
      <c r="AK11" s="120">
        <v>2.0138373226382016E-4</v>
      </c>
      <c r="AL11" s="120">
        <v>2.2737080528026146E-4</v>
      </c>
      <c r="AM11" s="120">
        <v>2.8957153963225703E-4</v>
      </c>
      <c r="AN11" s="120">
        <v>4.1493069969214628E-4</v>
      </c>
      <c r="AO11" s="120">
        <v>2.9071215565078012E-4</v>
      </c>
      <c r="AP11" s="120">
        <v>3.1715546181545335E-4</v>
      </c>
      <c r="AQ11" s="120">
        <v>3.7415143395296642E-4</v>
      </c>
      <c r="AR11" s="120">
        <v>5.0263706968842583E-4</v>
      </c>
      <c r="AS11" s="120">
        <v>4.8178694920820547E-4</v>
      </c>
      <c r="AT11" s="120">
        <v>5.3995616336862903E-4</v>
      </c>
      <c r="AU11" s="120">
        <v>5.4836403973228861E-4</v>
      </c>
      <c r="AV11" s="120">
        <v>4.6891758909149304E-4</v>
      </c>
      <c r="AW11" s="131">
        <f t="shared" si="0"/>
        <v>2.8006958356161633E-4</v>
      </c>
      <c r="AX11" s="109" t="s">
        <v>150</v>
      </c>
      <c r="AY11" s="127">
        <v>4.650559754259931E-4</v>
      </c>
      <c r="AZ11"/>
    </row>
    <row r="12" spans="1:52" s="124" customFormat="1" x14ac:dyDescent="0.25">
      <c r="A12" s="38"/>
      <c r="B12" s="88" t="s">
        <v>90</v>
      </c>
      <c r="C12" s="89">
        <f>'IMPORTACIONES '!C11/'IMPORTACIONES  PERCAPITA GER'!$C$147</f>
        <v>1.4871804421484052E-4</v>
      </c>
      <c r="D12" s="89">
        <f>'IMPORTACIONES '!D11/'IMPORTACIONES  PERCAPITA GER'!$D$147</f>
        <v>1.6022739520759068E-4</v>
      </c>
      <c r="E12" s="89">
        <f>'IMPORTACIONES '!E11/'IMPORTACIONES  PERCAPITA GER'!$E$147</f>
        <v>2.1058143747362931E-4</v>
      </c>
      <c r="F12" s="89">
        <f>'IMPORTACIONES '!F11/'IMPORTACIONES  PERCAPITA GER'!$F$147</f>
        <v>3.0906601986819903E-4</v>
      </c>
      <c r="G12" s="89">
        <f>'IMPORTACIONES '!G11/'IMPORTACIONES  PERCAPITA GER'!$G$147</f>
        <v>1.4532234697527021E-4</v>
      </c>
      <c r="H12" s="89">
        <f>'IMPORTACIONES '!H11/'IMPORTACIONES  PERCAPITA GER'!$H$147</f>
        <v>9.4597461951433854E-5</v>
      </c>
      <c r="I12" s="89">
        <f>'IMPORTACIONES '!I11/'IMPORTACIONES  PERCAPITA GER'!$I$147</f>
        <v>9.6089947865769158E-5</v>
      </c>
      <c r="J12" s="89">
        <f>'IMPORTACIONES '!J11/'IMPORTACIONES  PERCAPITA GER'!$J$147</f>
        <v>1.1985913914419217E-4</v>
      </c>
      <c r="K12" s="89">
        <f>'IMPORTACIONES '!K11/'IMPORTACIONES  PERCAPITA GER'!$K$147</f>
        <v>8.816953597501234E-5</v>
      </c>
      <c r="L12" s="89">
        <f>'IMPORTACIONES '!L11/'IMPORTACIONES  PERCAPITA GER'!$L$147</f>
        <v>1.3196187030289544E-4</v>
      </c>
      <c r="M12" s="89">
        <f>'IMPORTACIONES '!M11/'IMPORTACIONES  PERCAPITA GER'!$M$147</f>
        <v>2.0138373226382016E-4</v>
      </c>
      <c r="N12" s="89">
        <f>'IMPORTACIONES '!N11/'IMPORTACIONES  PERCAPITA GER'!$N$147</f>
        <v>2.2737080528026146E-4</v>
      </c>
      <c r="O12" s="89">
        <f>'IMPORTACIONES '!O11/'IMPORTACIONES  PERCAPITA GER'!$O$147</f>
        <v>2.8957153963225703E-4</v>
      </c>
      <c r="P12" s="89">
        <f>'IMPORTACIONES '!P11/'IMPORTACIONES  PERCAPITA GER'!$P$147</f>
        <v>4.1493069969214628E-4</v>
      </c>
      <c r="Q12" s="89">
        <f>'IMPORTACIONES '!Q11/'IMPORTACIONES  PERCAPITA GER'!$Q$147</f>
        <v>2.9071215565078012E-4</v>
      </c>
      <c r="R12" s="89">
        <f>'IMPORTACIONES '!R11/'IMPORTACIONES  PERCAPITA GER'!$R$147</f>
        <v>3.1715546181545335E-4</v>
      </c>
      <c r="S12" s="89">
        <f>'IMPORTACIONES '!S11/'IMPORTACIONES  PERCAPITA GER'!$S$147</f>
        <v>3.7415143395296642E-4</v>
      </c>
      <c r="T12" s="89">
        <f>'IMPORTACIONES '!T11/'IMPORTACIONES  PERCAPITA GER'!$T$147</f>
        <v>5.0263706968842583E-4</v>
      </c>
      <c r="U12" s="89">
        <f>'IMPORTACIONES '!U11/'IMPORTACIONES  PERCAPITA GER'!$U$147</f>
        <v>4.8178694920820547E-4</v>
      </c>
      <c r="V12" s="89">
        <f>'IMPORTACIONES '!V11/'IMPORTACIONES  PERCAPITA GER'!$V$147</f>
        <v>5.3995616336862903E-4</v>
      </c>
      <c r="W12" s="89">
        <f>'IMPORTACIONES '!W11/'IMPORTACIONES  PERCAPITA GER'!$W$147</f>
        <v>5.4836403973228861E-4</v>
      </c>
      <c r="X12" s="89">
        <f>'IMPORTACIONES '!X11/'IMPORTACIONES  PERCAPITA GER'!$X$147</f>
        <v>4.6891758909149304E-4</v>
      </c>
      <c r="Y12" s="72"/>
      <c r="Z12" s="122" t="s">
        <v>176</v>
      </c>
      <c r="AA12" s="118">
        <v>1.0835224263615203E-5</v>
      </c>
      <c r="AB12" s="118">
        <v>1.572364838303823E-5</v>
      </c>
      <c r="AC12" s="118">
        <v>1.161702517582453E-5</v>
      </c>
      <c r="AD12" s="118">
        <v>9.7504856808328428E-7</v>
      </c>
      <c r="AE12" s="118">
        <v>3.8367730531564934E-6</v>
      </c>
      <c r="AF12" s="118">
        <v>3.4909954455524645E-6</v>
      </c>
      <c r="AG12" s="118">
        <v>5.452342549188721E-6</v>
      </c>
      <c r="AH12" s="118">
        <v>8.7769815657322879E-6</v>
      </c>
      <c r="AI12" s="118">
        <v>1.8162173206890684E-5</v>
      </c>
      <c r="AJ12" s="118">
        <v>3.6720035542085888E-6</v>
      </c>
      <c r="AK12" s="118">
        <v>6.0749789176405288E-6</v>
      </c>
      <c r="AL12" s="118">
        <v>1.0318482887785491E-6</v>
      </c>
      <c r="AM12" s="118">
        <v>6.1385957314368986E-6</v>
      </c>
      <c r="AN12" s="118">
        <v>1.6684915132909903E-6</v>
      </c>
      <c r="AO12" s="118">
        <v>1.1110796373045354E-6</v>
      </c>
      <c r="AP12" s="118">
        <v>6.3343047972086996E-6</v>
      </c>
      <c r="AQ12" s="118">
        <v>4.2478987507228744E-6</v>
      </c>
      <c r="AR12" s="118">
        <v>4.376703736062483E-6</v>
      </c>
      <c r="AS12" s="118">
        <v>5.9705671499395414E-5</v>
      </c>
      <c r="AT12" s="118">
        <v>1.6740653844966505E-4</v>
      </c>
      <c r="AU12" s="118">
        <v>2.6307860905136585E-5</v>
      </c>
      <c r="AV12" s="118">
        <v>2.6428137130802864E-6</v>
      </c>
      <c r="AW12" s="131">
        <f t="shared" si="0"/>
        <v>1.6799500077500605E-5</v>
      </c>
      <c r="AX12" s="109" t="s">
        <v>80</v>
      </c>
      <c r="AY12" s="127">
        <v>4.045838150523201E-4</v>
      </c>
      <c r="AZ12"/>
    </row>
    <row r="13" spans="1:52" s="124" customFormat="1" x14ac:dyDescent="0.25">
      <c r="A13" s="38"/>
      <c r="B13" s="84" t="s">
        <v>176</v>
      </c>
      <c r="C13" s="82">
        <f>'IMPORTACIONES '!C12/'IMPORTACIONES  PERCAPITA GER'!$C$147</f>
        <v>1.0835224263615203E-5</v>
      </c>
      <c r="D13" s="82">
        <f>'IMPORTACIONES '!D12/'IMPORTACIONES  PERCAPITA GER'!$D$147</f>
        <v>1.572364838303823E-5</v>
      </c>
      <c r="E13" s="82">
        <f>'IMPORTACIONES '!E12/'IMPORTACIONES  PERCAPITA GER'!$E$147</f>
        <v>1.161702517582453E-5</v>
      </c>
      <c r="F13" s="82">
        <f>'IMPORTACIONES '!F12/'IMPORTACIONES  PERCAPITA GER'!$F$147</f>
        <v>9.7504856808328428E-7</v>
      </c>
      <c r="G13" s="82">
        <f>'IMPORTACIONES '!G12/'IMPORTACIONES  PERCAPITA GER'!$G$147</f>
        <v>3.8367730531564934E-6</v>
      </c>
      <c r="H13" s="82">
        <f>'IMPORTACIONES '!H12/'IMPORTACIONES  PERCAPITA GER'!$H$147</f>
        <v>3.4909954455524645E-6</v>
      </c>
      <c r="I13" s="82">
        <f>'IMPORTACIONES '!I12/'IMPORTACIONES  PERCAPITA GER'!$I$147</f>
        <v>5.452342549188721E-6</v>
      </c>
      <c r="J13" s="82">
        <f>'IMPORTACIONES '!J12/'IMPORTACIONES  PERCAPITA GER'!$J$147</f>
        <v>8.7769815657322879E-6</v>
      </c>
      <c r="K13" s="82">
        <f>'IMPORTACIONES '!K12/'IMPORTACIONES  PERCAPITA GER'!$K$147</f>
        <v>1.8162173206890684E-5</v>
      </c>
      <c r="L13" s="82">
        <f>'IMPORTACIONES '!L12/'IMPORTACIONES  PERCAPITA GER'!$L$147</f>
        <v>3.6720035542085888E-6</v>
      </c>
      <c r="M13" s="82">
        <f>'IMPORTACIONES '!M12/'IMPORTACIONES  PERCAPITA GER'!$M$147</f>
        <v>6.0749789176405288E-6</v>
      </c>
      <c r="N13" s="82">
        <f>'IMPORTACIONES '!N12/'IMPORTACIONES  PERCAPITA GER'!$N$147</f>
        <v>1.0318482887785491E-6</v>
      </c>
      <c r="O13" s="82">
        <f>'IMPORTACIONES '!O12/'IMPORTACIONES  PERCAPITA GER'!$O$147</f>
        <v>6.1385957314368986E-6</v>
      </c>
      <c r="P13" s="82">
        <f>'IMPORTACIONES '!P12/'IMPORTACIONES  PERCAPITA GER'!$P$147</f>
        <v>1.6684915132909903E-6</v>
      </c>
      <c r="Q13" s="82">
        <f>'IMPORTACIONES '!Q12/'IMPORTACIONES  PERCAPITA GER'!$Q$147</f>
        <v>1.1110796373045354E-6</v>
      </c>
      <c r="R13" s="82">
        <f>'IMPORTACIONES '!R12/'IMPORTACIONES  PERCAPITA GER'!$R$147</f>
        <v>6.3343047972086996E-6</v>
      </c>
      <c r="S13" s="82">
        <f>'IMPORTACIONES '!S12/'IMPORTACIONES  PERCAPITA GER'!$S$147</f>
        <v>4.2478987507228744E-6</v>
      </c>
      <c r="T13" s="82">
        <f>'IMPORTACIONES '!T12/'IMPORTACIONES  PERCAPITA GER'!$T$147</f>
        <v>4.376703736062483E-6</v>
      </c>
      <c r="U13" s="82">
        <f>'IMPORTACIONES '!U12/'IMPORTACIONES  PERCAPITA GER'!$U$147</f>
        <v>5.9705671499395414E-5</v>
      </c>
      <c r="V13" s="82">
        <f>'IMPORTACIONES '!V12/'IMPORTACIONES  PERCAPITA GER'!$V$147</f>
        <v>1.6740653844966505E-4</v>
      </c>
      <c r="W13" s="82">
        <f>'IMPORTACIONES '!W12/'IMPORTACIONES  PERCAPITA GER'!$W$147</f>
        <v>2.6307860905136585E-5</v>
      </c>
      <c r="X13" s="82">
        <f>'IMPORTACIONES '!X12/'IMPORTACIONES  PERCAPITA GER'!$X$147</f>
        <v>2.6428137130802864E-6</v>
      </c>
      <c r="Y13" s="72"/>
      <c r="Z13" s="119" t="s">
        <v>53</v>
      </c>
      <c r="AA13" s="120">
        <v>1.9980888133581935E-5</v>
      </c>
      <c r="AB13" s="120">
        <v>1.9263910829529758E-5</v>
      </c>
      <c r="AC13" s="120">
        <v>1.7175643727950431E-5</v>
      </c>
      <c r="AD13" s="120">
        <v>2.0183505359323985E-5</v>
      </c>
      <c r="AE13" s="120">
        <v>1.6918342129632916E-5</v>
      </c>
      <c r="AF13" s="120">
        <v>1.9364685537698687E-5</v>
      </c>
      <c r="AG13" s="120">
        <v>1.9502142837409991E-5</v>
      </c>
      <c r="AH13" s="120">
        <v>1.9336029830584254E-5</v>
      </c>
      <c r="AI13" s="120">
        <v>2.2414956926449473E-5</v>
      </c>
      <c r="AJ13" s="120">
        <v>2.6806837828083821E-5</v>
      </c>
      <c r="AK13" s="120">
        <v>7.777428099350569E-5</v>
      </c>
      <c r="AL13" s="120">
        <v>4.5134258090337003E-5</v>
      </c>
      <c r="AM13" s="120">
        <v>1.8493583259025935E-4</v>
      </c>
      <c r="AN13" s="120">
        <v>1.5151607968505993E-4</v>
      </c>
      <c r="AO13" s="120">
        <v>5.8826172445420352E-5</v>
      </c>
      <c r="AP13" s="120">
        <v>7.4446423948661318E-5</v>
      </c>
      <c r="AQ13" s="120">
        <v>1.4091563245799754E-4</v>
      </c>
      <c r="AR13" s="120">
        <v>1.0515279402238757E-4</v>
      </c>
      <c r="AS13" s="120">
        <v>1.2913288951084192E-4</v>
      </c>
      <c r="AT13" s="120">
        <v>7.9930849257555639E-5</v>
      </c>
      <c r="AU13" s="120">
        <v>1.0330946401975227E-4</v>
      </c>
      <c r="AV13" s="120">
        <v>7.842367848585492E-5</v>
      </c>
      <c r="AW13" s="131">
        <f t="shared" si="0"/>
        <v>6.5020240847630858E-5</v>
      </c>
      <c r="AX13" s="109" t="s">
        <v>84</v>
      </c>
      <c r="AY13" s="127">
        <v>3.1880854152313679E-4</v>
      </c>
      <c r="AZ13"/>
    </row>
    <row r="14" spans="1:52" s="124" customFormat="1" x14ac:dyDescent="0.25">
      <c r="A14" s="38"/>
      <c r="B14" s="88" t="s">
        <v>53</v>
      </c>
      <c r="C14" s="89">
        <f>'IMPORTACIONES '!C13/'IMPORTACIONES  PERCAPITA GER'!$C$147</f>
        <v>1.9980888133581935E-5</v>
      </c>
      <c r="D14" s="89">
        <f>'IMPORTACIONES '!D13/'IMPORTACIONES  PERCAPITA GER'!$D$147</f>
        <v>1.9263910829529758E-5</v>
      </c>
      <c r="E14" s="89">
        <f>'IMPORTACIONES '!E13/'IMPORTACIONES  PERCAPITA GER'!$E$147</f>
        <v>1.7175643727950431E-5</v>
      </c>
      <c r="F14" s="89">
        <f>'IMPORTACIONES '!F13/'IMPORTACIONES  PERCAPITA GER'!$F$147</f>
        <v>2.0183505359323985E-5</v>
      </c>
      <c r="G14" s="89">
        <f>'IMPORTACIONES '!G13/'IMPORTACIONES  PERCAPITA GER'!$G$147</f>
        <v>1.6918342129632916E-5</v>
      </c>
      <c r="H14" s="89">
        <f>'IMPORTACIONES '!H13/'IMPORTACIONES  PERCAPITA GER'!$H$147</f>
        <v>1.9364685537698687E-5</v>
      </c>
      <c r="I14" s="89">
        <f>'IMPORTACIONES '!I13/'IMPORTACIONES  PERCAPITA GER'!$I$147</f>
        <v>1.9502142837409991E-5</v>
      </c>
      <c r="J14" s="89">
        <f>'IMPORTACIONES '!J13/'IMPORTACIONES  PERCAPITA GER'!$J$147</f>
        <v>1.9336029830584254E-5</v>
      </c>
      <c r="K14" s="89">
        <f>'IMPORTACIONES '!K13/'IMPORTACIONES  PERCAPITA GER'!$K$147</f>
        <v>2.2414956926449473E-5</v>
      </c>
      <c r="L14" s="89">
        <f>'IMPORTACIONES '!L13/'IMPORTACIONES  PERCAPITA GER'!$L$147</f>
        <v>2.6806837828083821E-5</v>
      </c>
      <c r="M14" s="89">
        <f>'IMPORTACIONES '!M13/'IMPORTACIONES  PERCAPITA GER'!$M$147</f>
        <v>7.777428099350569E-5</v>
      </c>
      <c r="N14" s="89">
        <f>'IMPORTACIONES '!N13/'IMPORTACIONES  PERCAPITA GER'!$N$147</f>
        <v>4.5134258090337003E-5</v>
      </c>
      <c r="O14" s="89">
        <f>'IMPORTACIONES '!O13/'IMPORTACIONES  PERCAPITA GER'!$O$147</f>
        <v>1.8493583259025935E-4</v>
      </c>
      <c r="P14" s="89">
        <f>'IMPORTACIONES '!P13/'IMPORTACIONES  PERCAPITA GER'!$P$147</f>
        <v>1.5151607968505993E-4</v>
      </c>
      <c r="Q14" s="89">
        <f>'IMPORTACIONES '!Q13/'IMPORTACIONES  PERCAPITA GER'!$Q$147</f>
        <v>5.8826172445420352E-5</v>
      </c>
      <c r="R14" s="89">
        <f>'IMPORTACIONES '!R13/'IMPORTACIONES  PERCAPITA GER'!$R$147</f>
        <v>7.4446423948661318E-5</v>
      </c>
      <c r="S14" s="89">
        <f>'IMPORTACIONES '!S13/'IMPORTACIONES  PERCAPITA GER'!$S$147</f>
        <v>1.4091563245799754E-4</v>
      </c>
      <c r="T14" s="89">
        <f>'IMPORTACIONES '!T13/'IMPORTACIONES  PERCAPITA GER'!$T$147</f>
        <v>1.0515279402238757E-4</v>
      </c>
      <c r="U14" s="89">
        <f>'IMPORTACIONES '!U13/'IMPORTACIONES  PERCAPITA GER'!$U$147</f>
        <v>1.2913288951084192E-4</v>
      </c>
      <c r="V14" s="89">
        <f>'IMPORTACIONES '!V13/'IMPORTACIONES  PERCAPITA GER'!$V$147</f>
        <v>7.9930849257555639E-5</v>
      </c>
      <c r="W14" s="89">
        <f>'IMPORTACIONES '!W13/'IMPORTACIONES  PERCAPITA GER'!$W$147</f>
        <v>1.0330946401975227E-4</v>
      </c>
      <c r="X14" s="89">
        <f>'IMPORTACIONES '!X13/'IMPORTACIONES  PERCAPITA GER'!$X$147</f>
        <v>7.842367848585492E-5</v>
      </c>
      <c r="Y14" s="72"/>
      <c r="Z14" s="122" t="s">
        <v>87</v>
      </c>
      <c r="AA14" s="118">
        <v>4.4283622781351625E-5</v>
      </c>
      <c r="AB14" s="118">
        <v>6.1441865148937431E-5</v>
      </c>
      <c r="AC14" s="118">
        <v>2.7780902807664325E-5</v>
      </c>
      <c r="AD14" s="118">
        <v>3.4407026346238895E-5</v>
      </c>
      <c r="AE14" s="118">
        <v>2.4360463829565034E-5</v>
      </c>
      <c r="AF14" s="118">
        <v>2.0459422785432909E-5</v>
      </c>
      <c r="AG14" s="118">
        <v>1.4814828307372472E-5</v>
      </c>
      <c r="AH14" s="118">
        <v>1.7808544088481673E-5</v>
      </c>
      <c r="AI14" s="118">
        <v>3.470077656073043E-5</v>
      </c>
      <c r="AJ14" s="118">
        <v>1.9511306014111644E-5</v>
      </c>
      <c r="AK14" s="118">
        <v>3.0241511817555847E-5</v>
      </c>
      <c r="AL14" s="118">
        <v>3.9914319688280816E-5</v>
      </c>
      <c r="AM14" s="118">
        <v>5.9866502925399459E-5</v>
      </c>
      <c r="AN14" s="118">
        <v>5.9688152603205424E-5</v>
      </c>
      <c r="AO14" s="118">
        <v>7.3001595070811177E-5</v>
      </c>
      <c r="AP14" s="118">
        <v>7.3480381325148793E-5</v>
      </c>
      <c r="AQ14" s="118">
        <v>1.3187171898871658E-4</v>
      </c>
      <c r="AR14" s="118">
        <v>1.1956358842607057E-4</v>
      </c>
      <c r="AS14" s="118">
        <v>1.3559325396591667E-4</v>
      </c>
      <c r="AT14" s="118">
        <v>1.2160651992714475E-4</v>
      </c>
      <c r="AU14" s="118">
        <v>1.0616182865023009E-4</v>
      </c>
      <c r="AV14" s="118">
        <v>8.6230889638257233E-5</v>
      </c>
      <c r="AW14" s="131">
        <f t="shared" si="0"/>
        <v>6.0763137349846537E-5</v>
      </c>
      <c r="AX14" s="109" t="s">
        <v>143</v>
      </c>
      <c r="AY14" s="127">
        <v>3.164230034449007E-4</v>
      </c>
      <c r="AZ14"/>
    </row>
    <row r="15" spans="1:52" s="124" customFormat="1" x14ac:dyDescent="0.25">
      <c r="A15" s="38"/>
      <c r="B15" s="84" t="s">
        <v>87</v>
      </c>
      <c r="C15" s="82">
        <f>'IMPORTACIONES '!C14/'IMPORTACIONES  PERCAPITA GER'!$C$147</f>
        <v>4.4283622781351625E-5</v>
      </c>
      <c r="D15" s="82">
        <f>'IMPORTACIONES '!D14/'IMPORTACIONES  PERCAPITA GER'!$D$147</f>
        <v>6.1441865148937431E-5</v>
      </c>
      <c r="E15" s="82">
        <f>'IMPORTACIONES '!E14/'IMPORTACIONES  PERCAPITA GER'!$E$147</f>
        <v>2.7780902807664325E-5</v>
      </c>
      <c r="F15" s="82">
        <f>'IMPORTACIONES '!F14/'IMPORTACIONES  PERCAPITA GER'!$F$147</f>
        <v>3.4407026346238895E-5</v>
      </c>
      <c r="G15" s="82">
        <f>'IMPORTACIONES '!G14/'IMPORTACIONES  PERCAPITA GER'!$G$147</f>
        <v>2.4360463829565034E-5</v>
      </c>
      <c r="H15" s="82">
        <f>'IMPORTACIONES '!H14/'IMPORTACIONES  PERCAPITA GER'!$H$147</f>
        <v>2.0459422785432909E-5</v>
      </c>
      <c r="I15" s="82">
        <f>'IMPORTACIONES '!I14/'IMPORTACIONES  PERCAPITA GER'!$I$147</f>
        <v>1.4814828307372472E-5</v>
      </c>
      <c r="J15" s="82">
        <f>'IMPORTACIONES '!J14/'IMPORTACIONES  PERCAPITA GER'!$J$147</f>
        <v>1.7808544088481673E-5</v>
      </c>
      <c r="K15" s="82">
        <f>'IMPORTACIONES '!K14/'IMPORTACIONES  PERCAPITA GER'!$K$147</f>
        <v>3.470077656073043E-5</v>
      </c>
      <c r="L15" s="82">
        <f>'IMPORTACIONES '!L14/'IMPORTACIONES  PERCAPITA GER'!$L$147</f>
        <v>1.9511306014111644E-5</v>
      </c>
      <c r="M15" s="82">
        <f>'IMPORTACIONES '!M14/'IMPORTACIONES  PERCAPITA GER'!$M$147</f>
        <v>3.0241511817555847E-5</v>
      </c>
      <c r="N15" s="82">
        <f>'IMPORTACIONES '!N14/'IMPORTACIONES  PERCAPITA GER'!$N$147</f>
        <v>3.9914319688280816E-5</v>
      </c>
      <c r="O15" s="82">
        <f>'IMPORTACIONES '!O14/'IMPORTACIONES  PERCAPITA GER'!$O$147</f>
        <v>5.9866502925399459E-5</v>
      </c>
      <c r="P15" s="82">
        <f>'IMPORTACIONES '!P14/'IMPORTACIONES  PERCAPITA GER'!$P$147</f>
        <v>5.9688152603205424E-5</v>
      </c>
      <c r="Q15" s="82">
        <f>'IMPORTACIONES '!Q14/'IMPORTACIONES  PERCAPITA GER'!$Q$147</f>
        <v>7.3001595070811177E-5</v>
      </c>
      <c r="R15" s="82">
        <f>'IMPORTACIONES '!R14/'IMPORTACIONES  PERCAPITA GER'!$R$147</f>
        <v>7.3480381325148793E-5</v>
      </c>
      <c r="S15" s="82">
        <f>'IMPORTACIONES '!S14/'IMPORTACIONES  PERCAPITA GER'!$S$147</f>
        <v>1.3187171898871658E-4</v>
      </c>
      <c r="T15" s="82">
        <f>'IMPORTACIONES '!T14/'IMPORTACIONES  PERCAPITA GER'!$T$147</f>
        <v>1.1956358842607057E-4</v>
      </c>
      <c r="U15" s="82">
        <f>'IMPORTACIONES '!U14/'IMPORTACIONES  PERCAPITA GER'!$U$147</f>
        <v>1.3559325396591667E-4</v>
      </c>
      <c r="V15" s="82">
        <f>'IMPORTACIONES '!V14/'IMPORTACIONES  PERCAPITA GER'!$V$147</f>
        <v>1.2160651992714475E-4</v>
      </c>
      <c r="W15" s="82">
        <f>'IMPORTACIONES '!W14/'IMPORTACIONES  PERCAPITA GER'!$W$147</f>
        <v>1.0616182865023009E-4</v>
      </c>
      <c r="X15" s="82">
        <f>'IMPORTACIONES '!X14/'IMPORTACIONES  PERCAPITA GER'!$X$147</f>
        <v>8.6230889638257233E-5</v>
      </c>
      <c r="Y15" s="72"/>
      <c r="Z15" s="119" t="s">
        <v>103</v>
      </c>
      <c r="AA15" s="120">
        <v>2.6322861205392866E-6</v>
      </c>
      <c r="AB15" s="120">
        <v>3.7477950726651685E-6</v>
      </c>
      <c r="AC15" s="120">
        <v>1.1824254376232732E-5</v>
      </c>
      <c r="AD15" s="120">
        <v>2.0049436181212531E-5</v>
      </c>
      <c r="AE15" s="120">
        <v>1.0353197127565139E-6</v>
      </c>
      <c r="AF15" s="120">
        <v>1.1069009949312693E-6</v>
      </c>
      <c r="AG15" s="120">
        <v>2.1007912271929815E-6</v>
      </c>
      <c r="AH15" s="120">
        <v>4.0490495068433487E-6</v>
      </c>
      <c r="AI15" s="120">
        <v>2.4595871654428344E-6</v>
      </c>
      <c r="AJ15" s="120">
        <v>1.0313118893173297E-5</v>
      </c>
      <c r="AK15" s="120">
        <v>1.98376557071056E-5</v>
      </c>
      <c r="AL15" s="120">
        <v>1.461582752575733E-5</v>
      </c>
      <c r="AM15" s="120">
        <v>1.1547853356168423E-5</v>
      </c>
      <c r="AN15" s="120">
        <v>2.0728266829352303E-5</v>
      </c>
      <c r="AO15" s="120">
        <v>1.6226646571183821E-5</v>
      </c>
      <c r="AP15" s="120">
        <v>8.6699268363339141E-6</v>
      </c>
      <c r="AQ15" s="120">
        <v>3.1591411237047538E-5</v>
      </c>
      <c r="AR15" s="120">
        <v>7.2613493802854839E-5</v>
      </c>
      <c r="AS15" s="120">
        <v>5.8254879481653094E-5</v>
      </c>
      <c r="AT15" s="120">
        <v>6.4112616923409383E-5</v>
      </c>
      <c r="AU15" s="120">
        <v>1.8717877768242826E-5</v>
      </c>
      <c r="AV15" s="120">
        <v>1.7505610099485935E-5</v>
      </c>
      <c r="AW15" s="131">
        <f t="shared" si="0"/>
        <v>1.8806391154072043E-5</v>
      </c>
      <c r="AX15" s="109" t="s">
        <v>136</v>
      </c>
      <c r="AY15" s="127">
        <v>3.0126176116102217E-4</v>
      </c>
      <c r="AZ15"/>
    </row>
    <row r="16" spans="1:52" s="124" customFormat="1" x14ac:dyDescent="0.25">
      <c r="A16" s="38"/>
      <c r="B16" s="88" t="s">
        <v>103</v>
      </c>
      <c r="C16" s="89">
        <f>'IMPORTACIONES '!C15/'IMPORTACIONES  PERCAPITA GER'!$C$147</f>
        <v>2.6322861205392866E-6</v>
      </c>
      <c r="D16" s="89">
        <f>'IMPORTACIONES '!D15/'IMPORTACIONES  PERCAPITA GER'!$D$147</f>
        <v>3.7477950726651685E-6</v>
      </c>
      <c r="E16" s="89">
        <f>'IMPORTACIONES '!E15/'IMPORTACIONES  PERCAPITA GER'!$E$147</f>
        <v>1.1824254376232732E-5</v>
      </c>
      <c r="F16" s="89">
        <f>'IMPORTACIONES '!F15/'IMPORTACIONES  PERCAPITA GER'!$F$147</f>
        <v>2.0049436181212531E-5</v>
      </c>
      <c r="G16" s="89">
        <f>'IMPORTACIONES '!G15/'IMPORTACIONES  PERCAPITA GER'!$G$147</f>
        <v>1.0353197127565139E-6</v>
      </c>
      <c r="H16" s="89">
        <f>'IMPORTACIONES '!H15/'IMPORTACIONES  PERCAPITA GER'!$H$147</f>
        <v>1.1069009949312693E-6</v>
      </c>
      <c r="I16" s="89">
        <f>'IMPORTACIONES '!I15/'IMPORTACIONES  PERCAPITA GER'!$I$147</f>
        <v>2.1007912271929815E-6</v>
      </c>
      <c r="J16" s="89">
        <f>'IMPORTACIONES '!J15/'IMPORTACIONES  PERCAPITA GER'!$J$147</f>
        <v>4.0490495068433487E-6</v>
      </c>
      <c r="K16" s="89">
        <f>'IMPORTACIONES '!K15/'IMPORTACIONES  PERCAPITA GER'!$K$147</f>
        <v>2.4595871654428344E-6</v>
      </c>
      <c r="L16" s="89">
        <f>'IMPORTACIONES '!L15/'IMPORTACIONES  PERCAPITA GER'!$L$147</f>
        <v>1.0313118893173297E-5</v>
      </c>
      <c r="M16" s="89">
        <f>'IMPORTACIONES '!M15/'IMPORTACIONES  PERCAPITA GER'!$M$147</f>
        <v>1.98376557071056E-5</v>
      </c>
      <c r="N16" s="89">
        <f>'IMPORTACIONES '!N15/'IMPORTACIONES  PERCAPITA GER'!$N$147</f>
        <v>1.461582752575733E-5</v>
      </c>
      <c r="O16" s="89">
        <f>'IMPORTACIONES '!O15/'IMPORTACIONES  PERCAPITA GER'!$O$147</f>
        <v>1.1547853356168423E-5</v>
      </c>
      <c r="P16" s="89">
        <f>'IMPORTACIONES '!P15/'IMPORTACIONES  PERCAPITA GER'!$P$147</f>
        <v>2.0728266829352303E-5</v>
      </c>
      <c r="Q16" s="89">
        <f>'IMPORTACIONES '!Q15/'IMPORTACIONES  PERCAPITA GER'!$Q$147</f>
        <v>1.6226646571183821E-5</v>
      </c>
      <c r="R16" s="89">
        <f>'IMPORTACIONES '!R15/'IMPORTACIONES  PERCAPITA GER'!$R$147</f>
        <v>8.6699268363339141E-6</v>
      </c>
      <c r="S16" s="89">
        <f>'IMPORTACIONES '!S15/'IMPORTACIONES  PERCAPITA GER'!$S$147</f>
        <v>3.1591411237047538E-5</v>
      </c>
      <c r="T16" s="89">
        <f>'IMPORTACIONES '!T15/'IMPORTACIONES  PERCAPITA GER'!$T$147</f>
        <v>7.2613493802854839E-5</v>
      </c>
      <c r="U16" s="89">
        <f>'IMPORTACIONES '!U15/'IMPORTACIONES  PERCAPITA GER'!$U$147</f>
        <v>5.8254879481653094E-5</v>
      </c>
      <c r="V16" s="89">
        <f>'IMPORTACIONES '!V15/'IMPORTACIONES  PERCAPITA GER'!$V$147</f>
        <v>6.4112616923409383E-5</v>
      </c>
      <c r="W16" s="89">
        <f>'IMPORTACIONES '!W15/'IMPORTACIONES  PERCAPITA GER'!$W$147</f>
        <v>1.8717877768242826E-5</v>
      </c>
      <c r="X16" s="89">
        <f>'IMPORTACIONES '!X15/'IMPORTACIONES  PERCAPITA GER'!$X$147</f>
        <v>1.7505610099485935E-5</v>
      </c>
      <c r="Y16" s="72"/>
      <c r="Z16" s="121" t="s">
        <v>134</v>
      </c>
      <c r="AA16" s="118">
        <v>6.4888913669108002E-5</v>
      </c>
      <c r="AB16" s="118">
        <v>7.8239800067462755E-5</v>
      </c>
      <c r="AC16" s="118">
        <v>9.1705016157112205E-5</v>
      </c>
      <c r="AD16" s="118">
        <v>1.0264823800496775E-4</v>
      </c>
      <c r="AE16" s="118">
        <v>6.2046101373902147E-5</v>
      </c>
      <c r="AF16" s="118">
        <v>7.1243067333103782E-5</v>
      </c>
      <c r="AG16" s="118">
        <v>6.6812447005871591E-5</v>
      </c>
      <c r="AH16" s="118">
        <v>6.9536969973812716E-5</v>
      </c>
      <c r="AI16" s="118">
        <v>6.5815160013228951E-5</v>
      </c>
      <c r="AJ16" s="118">
        <v>8.3874378213457572E-5</v>
      </c>
      <c r="AK16" s="118">
        <v>9.3974224773880435E-5</v>
      </c>
      <c r="AL16" s="118">
        <v>1.1726652317177393E-4</v>
      </c>
      <c r="AM16" s="118">
        <v>1.0733425803680755E-4</v>
      </c>
      <c r="AN16" s="118">
        <v>1.1851161252434034E-4</v>
      </c>
      <c r="AO16" s="118">
        <v>9.3233012202828937E-5</v>
      </c>
      <c r="AP16" s="118">
        <v>1.2607467656220405E-4</v>
      </c>
      <c r="AQ16" s="118">
        <v>1.2746187688386057E-4</v>
      </c>
      <c r="AR16" s="118">
        <v>1.751178847122273E-4</v>
      </c>
      <c r="AS16" s="118">
        <v>1.5088236984520112E-4</v>
      </c>
      <c r="AT16" s="118">
        <v>1.4005495014354953E-4</v>
      </c>
      <c r="AU16" s="118">
        <v>1.4750275292973043E-4</v>
      </c>
      <c r="AV16" s="118">
        <v>1.075916133192089E-4</v>
      </c>
      <c r="AW16" s="131">
        <f t="shared" si="0"/>
        <v>1.0280981122352913E-4</v>
      </c>
      <c r="AX16" s="109" t="s">
        <v>100</v>
      </c>
      <c r="AY16" s="127">
        <v>2.8016426056261192E-4</v>
      </c>
      <c r="AZ16"/>
    </row>
    <row r="17" spans="1:52" s="124" customFormat="1" x14ac:dyDescent="0.25">
      <c r="A17" s="38"/>
      <c r="B17" s="83" t="s">
        <v>134</v>
      </c>
      <c r="C17" s="82">
        <f>'IMPORTACIONES '!C16/'IMPORTACIONES  PERCAPITA GER'!$C$147</f>
        <v>6.4888913669108002E-5</v>
      </c>
      <c r="D17" s="82">
        <f>'IMPORTACIONES '!D16/'IMPORTACIONES  PERCAPITA GER'!$D$147</f>
        <v>7.8239800067462755E-5</v>
      </c>
      <c r="E17" s="82">
        <f>'IMPORTACIONES '!E16/'IMPORTACIONES  PERCAPITA GER'!$E$147</f>
        <v>9.1705016157112205E-5</v>
      </c>
      <c r="F17" s="82">
        <f>'IMPORTACIONES '!F16/'IMPORTACIONES  PERCAPITA GER'!$F$147</f>
        <v>1.0264823800496775E-4</v>
      </c>
      <c r="G17" s="82">
        <f>'IMPORTACIONES '!G16/'IMPORTACIONES  PERCAPITA GER'!$G$147</f>
        <v>6.2046101373902147E-5</v>
      </c>
      <c r="H17" s="82">
        <f>'IMPORTACIONES '!H16/'IMPORTACIONES  PERCAPITA GER'!$H$147</f>
        <v>7.1243067333103782E-5</v>
      </c>
      <c r="I17" s="82">
        <f>'IMPORTACIONES '!I16/'IMPORTACIONES  PERCAPITA GER'!$I$147</f>
        <v>6.6812447005871591E-5</v>
      </c>
      <c r="J17" s="82">
        <f>'IMPORTACIONES '!J16/'IMPORTACIONES  PERCAPITA GER'!$J$147</f>
        <v>6.9536969973812716E-5</v>
      </c>
      <c r="K17" s="82">
        <f>'IMPORTACIONES '!K16/'IMPORTACIONES  PERCAPITA GER'!$K$147</f>
        <v>6.5815160013228951E-5</v>
      </c>
      <c r="L17" s="82">
        <f>'IMPORTACIONES '!L16/'IMPORTACIONES  PERCAPITA GER'!$L$147</f>
        <v>8.3874378213457572E-5</v>
      </c>
      <c r="M17" s="82">
        <f>'IMPORTACIONES '!M16/'IMPORTACIONES  PERCAPITA GER'!$M$147</f>
        <v>9.3974224773880435E-5</v>
      </c>
      <c r="N17" s="82">
        <f>'IMPORTACIONES '!N16/'IMPORTACIONES  PERCAPITA GER'!$N$147</f>
        <v>1.1726652317177393E-4</v>
      </c>
      <c r="O17" s="82">
        <f>'IMPORTACIONES '!O16/'IMPORTACIONES  PERCAPITA GER'!$O$147</f>
        <v>1.0733425803680755E-4</v>
      </c>
      <c r="P17" s="82">
        <f>'IMPORTACIONES '!P16/'IMPORTACIONES  PERCAPITA GER'!$P$147</f>
        <v>1.1851161252434034E-4</v>
      </c>
      <c r="Q17" s="82">
        <f>'IMPORTACIONES '!Q16/'IMPORTACIONES  PERCAPITA GER'!$Q$147</f>
        <v>9.3233012202828937E-5</v>
      </c>
      <c r="R17" s="82">
        <f>'IMPORTACIONES '!R16/'IMPORTACIONES  PERCAPITA GER'!$R$147</f>
        <v>1.2607467656220405E-4</v>
      </c>
      <c r="S17" s="82">
        <f>'IMPORTACIONES '!S16/'IMPORTACIONES  PERCAPITA GER'!$S$147</f>
        <v>1.2746187688386057E-4</v>
      </c>
      <c r="T17" s="82">
        <f>'IMPORTACIONES '!T16/'IMPORTACIONES  PERCAPITA GER'!$T$147</f>
        <v>1.751178847122273E-4</v>
      </c>
      <c r="U17" s="82">
        <f>'IMPORTACIONES '!U16/'IMPORTACIONES  PERCAPITA GER'!$U$147</f>
        <v>1.5088236984520112E-4</v>
      </c>
      <c r="V17" s="82">
        <f>'IMPORTACIONES '!V16/'IMPORTACIONES  PERCAPITA GER'!$V$147</f>
        <v>1.4005495014354953E-4</v>
      </c>
      <c r="W17" s="82">
        <f>'IMPORTACIONES '!W16/'IMPORTACIONES  PERCAPITA GER'!$W$147</f>
        <v>1.4750275292973043E-4</v>
      </c>
      <c r="X17" s="82">
        <f>'IMPORTACIONES '!X16/'IMPORTACIONES  PERCAPITA GER'!$X$147</f>
        <v>1.075916133192089E-4</v>
      </c>
      <c r="Y17" s="72"/>
      <c r="Z17" s="119" t="s">
        <v>8</v>
      </c>
      <c r="AA17" s="120">
        <v>1.2867594012496699E-5</v>
      </c>
      <c r="AB17" s="120">
        <v>3.5048598220266123E-5</v>
      </c>
      <c r="AC17" s="120">
        <v>3.5521522940558946E-5</v>
      </c>
      <c r="AD17" s="120">
        <v>2.4254333131071697E-6</v>
      </c>
      <c r="AE17" s="120">
        <v>4.4823253446399663E-6</v>
      </c>
      <c r="AF17" s="120">
        <v>1.4280239209333077E-5</v>
      </c>
      <c r="AG17" s="120">
        <v>6.5938129269698789E-6</v>
      </c>
      <c r="AH17" s="120">
        <v>7.2252500181995074E-6</v>
      </c>
      <c r="AI17" s="120">
        <v>2.8715377251721759E-6</v>
      </c>
      <c r="AJ17" s="120">
        <v>3.9143800264335779E-6</v>
      </c>
      <c r="AK17" s="120">
        <v>5.6020763671655175E-6</v>
      </c>
      <c r="AL17" s="120">
        <v>8.3033438767591483E-6</v>
      </c>
      <c r="AM17" s="120">
        <v>1.7527210267641316E-4</v>
      </c>
      <c r="AN17" s="120">
        <v>1.4431842651458565E-5</v>
      </c>
      <c r="AO17" s="120">
        <v>9.609007412732631E-6</v>
      </c>
      <c r="AP17" s="120">
        <v>1.1653653420347279E-5</v>
      </c>
      <c r="AQ17" s="120">
        <v>1.2594210079122658E-5</v>
      </c>
      <c r="AR17" s="120">
        <v>2.5091443577767305E-5</v>
      </c>
      <c r="AS17" s="120">
        <v>3.6778197646356549E-5</v>
      </c>
      <c r="AT17" s="120">
        <v>5.1233291143148214E-5</v>
      </c>
      <c r="AU17" s="120">
        <v>4.6311139043337226E-5</v>
      </c>
      <c r="AV17" s="120">
        <v>3.352009136085776E-5</v>
      </c>
      <c r="AW17" s="131">
        <f t="shared" si="0"/>
        <v>2.5255958772392873E-5</v>
      </c>
      <c r="AX17" s="109" t="s">
        <v>90</v>
      </c>
      <c r="AY17" s="127">
        <v>2.8006958356161633E-4</v>
      </c>
      <c r="AZ17"/>
    </row>
    <row r="18" spans="1:52" s="124" customFormat="1" x14ac:dyDescent="0.25">
      <c r="A18" s="38"/>
      <c r="B18" s="88" t="s">
        <v>8</v>
      </c>
      <c r="C18" s="89">
        <f>'IMPORTACIONES '!C17/'IMPORTACIONES  PERCAPITA GER'!$C$147</f>
        <v>1.2867594012496699E-5</v>
      </c>
      <c r="D18" s="89">
        <f>'IMPORTACIONES '!D17/'IMPORTACIONES  PERCAPITA GER'!$D$147</f>
        <v>3.5048598220266123E-5</v>
      </c>
      <c r="E18" s="89">
        <f>'IMPORTACIONES '!E17/'IMPORTACIONES  PERCAPITA GER'!$E$147</f>
        <v>3.5521522940558946E-5</v>
      </c>
      <c r="F18" s="89">
        <f>'IMPORTACIONES '!F17/'IMPORTACIONES  PERCAPITA GER'!$F$147</f>
        <v>2.4254333131071697E-6</v>
      </c>
      <c r="G18" s="89">
        <f>'IMPORTACIONES '!G17/'IMPORTACIONES  PERCAPITA GER'!$G$147</f>
        <v>4.4823253446399663E-6</v>
      </c>
      <c r="H18" s="89">
        <f>'IMPORTACIONES '!H17/'IMPORTACIONES  PERCAPITA GER'!$H$147</f>
        <v>1.4280239209333077E-5</v>
      </c>
      <c r="I18" s="89">
        <f>'IMPORTACIONES '!I17/'IMPORTACIONES  PERCAPITA GER'!$I$147</f>
        <v>6.5938129269698789E-6</v>
      </c>
      <c r="J18" s="89">
        <f>'IMPORTACIONES '!J17/'IMPORTACIONES  PERCAPITA GER'!$J$147</f>
        <v>7.2252500181995074E-6</v>
      </c>
      <c r="K18" s="89">
        <f>'IMPORTACIONES '!K17/'IMPORTACIONES  PERCAPITA GER'!$K$147</f>
        <v>2.8715377251721759E-6</v>
      </c>
      <c r="L18" s="89">
        <f>'IMPORTACIONES '!L17/'IMPORTACIONES  PERCAPITA GER'!$L$147</f>
        <v>3.9143800264335779E-6</v>
      </c>
      <c r="M18" s="89">
        <f>'IMPORTACIONES '!M17/'IMPORTACIONES  PERCAPITA GER'!$M$147</f>
        <v>5.6020763671655175E-6</v>
      </c>
      <c r="N18" s="89">
        <f>'IMPORTACIONES '!N17/'IMPORTACIONES  PERCAPITA GER'!$N$147</f>
        <v>8.3033438767591483E-6</v>
      </c>
      <c r="O18" s="89">
        <f>'IMPORTACIONES '!O17/'IMPORTACIONES  PERCAPITA GER'!$O$147</f>
        <v>1.7527210267641316E-4</v>
      </c>
      <c r="P18" s="89">
        <f>'IMPORTACIONES '!P17/'IMPORTACIONES  PERCAPITA GER'!$P$147</f>
        <v>1.4431842651458565E-5</v>
      </c>
      <c r="Q18" s="89">
        <f>'IMPORTACIONES '!Q17/'IMPORTACIONES  PERCAPITA GER'!$Q$147</f>
        <v>9.609007412732631E-6</v>
      </c>
      <c r="R18" s="89">
        <f>'IMPORTACIONES '!R17/'IMPORTACIONES  PERCAPITA GER'!$R$147</f>
        <v>1.1653653420347279E-5</v>
      </c>
      <c r="S18" s="89">
        <f>'IMPORTACIONES '!S17/'IMPORTACIONES  PERCAPITA GER'!$S$147</f>
        <v>1.2594210079122658E-5</v>
      </c>
      <c r="T18" s="89">
        <f>'IMPORTACIONES '!T17/'IMPORTACIONES  PERCAPITA GER'!$T$147</f>
        <v>2.5091443577767305E-5</v>
      </c>
      <c r="U18" s="89">
        <f>'IMPORTACIONES '!U17/'IMPORTACIONES  PERCAPITA GER'!$U$147</f>
        <v>3.6778197646356549E-5</v>
      </c>
      <c r="V18" s="89">
        <f>'IMPORTACIONES '!V17/'IMPORTACIONES  PERCAPITA GER'!$V$147</f>
        <v>5.1233291143148214E-5</v>
      </c>
      <c r="W18" s="89">
        <f>'IMPORTACIONES '!W17/'IMPORTACIONES  PERCAPITA GER'!$W$147</f>
        <v>4.6311139043337226E-5</v>
      </c>
      <c r="X18" s="89">
        <f>'IMPORTACIONES '!X17/'IMPORTACIONES  PERCAPITA GER'!$X$147</f>
        <v>3.352009136085776E-5</v>
      </c>
      <c r="Y18" s="72"/>
      <c r="Z18" s="121" t="s">
        <v>17</v>
      </c>
      <c r="AA18" s="118">
        <v>4.0402531152463467E-7</v>
      </c>
      <c r="AB18" s="118">
        <v>5.2493546620391615E-7</v>
      </c>
      <c r="AC18" s="118">
        <v>7.6796703680686819E-7</v>
      </c>
      <c r="AD18" s="118">
        <v>8.5316749707287372E-7</v>
      </c>
      <c r="AE18" s="118">
        <v>7.5517437871651608E-7</v>
      </c>
      <c r="AF18" s="118">
        <v>1.5204683996308643E-6</v>
      </c>
      <c r="AG18" s="118">
        <v>1.7122055666717365E-6</v>
      </c>
      <c r="AH18" s="118">
        <v>7.5161996833619039E-7</v>
      </c>
      <c r="AI18" s="118">
        <v>6.421582254604444E-7</v>
      </c>
      <c r="AJ18" s="118">
        <v>2.5449529583623882E-7</v>
      </c>
      <c r="AK18" s="118">
        <v>4.850282568974474E-8</v>
      </c>
      <c r="AL18" s="118">
        <v>1.8209087449033218E-7</v>
      </c>
      <c r="AM18" s="118">
        <v>1.0575402547227924E-6</v>
      </c>
      <c r="AN18" s="118">
        <v>1.3762010292108168E-6</v>
      </c>
      <c r="AO18" s="118">
        <v>1.6727242891288062E-6</v>
      </c>
      <c r="AP18" s="118">
        <v>3.1916091738831477E-6</v>
      </c>
      <c r="AQ18" s="118">
        <v>3.5004678854930435E-6</v>
      </c>
      <c r="AR18" s="118">
        <v>4.9237917030702938E-6</v>
      </c>
      <c r="AS18" s="118">
        <v>5.071572096210327E-6</v>
      </c>
      <c r="AT18" s="118">
        <v>1.1730929521810267E-5</v>
      </c>
      <c r="AU18" s="118">
        <v>1.8644426318530953E-5</v>
      </c>
      <c r="AV18" s="118">
        <v>1.342015954302696E-5</v>
      </c>
      <c r="AW18" s="131">
        <f t="shared" si="0"/>
        <v>3.3184651209785346E-6</v>
      </c>
      <c r="AX18" s="109" t="s">
        <v>45</v>
      </c>
      <c r="AY18" s="127">
        <v>2.6396229248488041E-4</v>
      </c>
      <c r="AZ18"/>
    </row>
    <row r="19" spans="1:52" s="124" customFormat="1" x14ac:dyDescent="0.25">
      <c r="A19" s="38"/>
      <c r="B19" s="83" t="s">
        <v>17</v>
      </c>
      <c r="C19" s="82">
        <f>'IMPORTACIONES '!C18/'IMPORTACIONES  PERCAPITA GER'!$C$147</f>
        <v>4.0402531152463467E-7</v>
      </c>
      <c r="D19" s="82">
        <f>'IMPORTACIONES '!D18/'IMPORTACIONES  PERCAPITA GER'!$D$147</f>
        <v>5.2493546620391615E-7</v>
      </c>
      <c r="E19" s="82">
        <f>'IMPORTACIONES '!E18/'IMPORTACIONES  PERCAPITA GER'!$E$147</f>
        <v>7.6796703680686819E-7</v>
      </c>
      <c r="F19" s="82">
        <f>'IMPORTACIONES '!F18/'IMPORTACIONES  PERCAPITA GER'!$F$147</f>
        <v>8.5316749707287372E-7</v>
      </c>
      <c r="G19" s="82">
        <f>'IMPORTACIONES '!G18/'IMPORTACIONES  PERCAPITA GER'!$G$147</f>
        <v>7.5517437871651608E-7</v>
      </c>
      <c r="H19" s="82">
        <f>'IMPORTACIONES '!H18/'IMPORTACIONES  PERCAPITA GER'!$H$147</f>
        <v>1.5204683996308643E-6</v>
      </c>
      <c r="I19" s="82">
        <f>'IMPORTACIONES '!I18/'IMPORTACIONES  PERCAPITA GER'!$I$147</f>
        <v>1.7122055666717365E-6</v>
      </c>
      <c r="J19" s="82">
        <f>'IMPORTACIONES '!J18/'IMPORTACIONES  PERCAPITA GER'!$J$147</f>
        <v>7.5161996833619039E-7</v>
      </c>
      <c r="K19" s="82">
        <f>'IMPORTACIONES '!K18/'IMPORTACIONES  PERCAPITA GER'!$K$147</f>
        <v>6.421582254604444E-7</v>
      </c>
      <c r="L19" s="82">
        <f>'IMPORTACIONES '!L18/'IMPORTACIONES  PERCAPITA GER'!$L$147</f>
        <v>2.5449529583623882E-7</v>
      </c>
      <c r="M19" s="82">
        <f>'IMPORTACIONES '!M18/'IMPORTACIONES  PERCAPITA GER'!$M$147</f>
        <v>4.850282568974474E-8</v>
      </c>
      <c r="N19" s="82">
        <f>'IMPORTACIONES '!N18/'IMPORTACIONES  PERCAPITA GER'!$N$147</f>
        <v>1.8209087449033218E-7</v>
      </c>
      <c r="O19" s="82">
        <f>'IMPORTACIONES '!O18/'IMPORTACIONES  PERCAPITA GER'!$O$147</f>
        <v>1.0575402547227924E-6</v>
      </c>
      <c r="P19" s="82">
        <f>'IMPORTACIONES '!P18/'IMPORTACIONES  PERCAPITA GER'!$P$147</f>
        <v>1.3762010292108168E-6</v>
      </c>
      <c r="Q19" s="82">
        <f>'IMPORTACIONES '!Q18/'IMPORTACIONES  PERCAPITA GER'!$Q$147</f>
        <v>1.6727242891288062E-6</v>
      </c>
      <c r="R19" s="82">
        <f>'IMPORTACIONES '!R18/'IMPORTACIONES  PERCAPITA GER'!$R$147</f>
        <v>3.1916091738831477E-6</v>
      </c>
      <c r="S19" s="82">
        <f>'IMPORTACIONES '!S18/'IMPORTACIONES  PERCAPITA GER'!$S$147</f>
        <v>3.5004678854930435E-6</v>
      </c>
      <c r="T19" s="82">
        <f>'IMPORTACIONES '!T18/'IMPORTACIONES  PERCAPITA GER'!$T$147</f>
        <v>4.9237917030702938E-6</v>
      </c>
      <c r="U19" s="82">
        <f>'IMPORTACIONES '!U18/'IMPORTACIONES  PERCAPITA GER'!$U$147</f>
        <v>5.071572096210327E-6</v>
      </c>
      <c r="V19" s="82">
        <f>'IMPORTACIONES '!V18/'IMPORTACIONES  PERCAPITA GER'!$V$147</f>
        <v>1.1730929521810267E-5</v>
      </c>
      <c r="W19" s="82">
        <f>'IMPORTACIONES '!W18/'IMPORTACIONES  PERCAPITA GER'!$W$147</f>
        <v>1.8644426318530953E-5</v>
      </c>
      <c r="X19" s="82">
        <f>'IMPORTACIONES '!X18/'IMPORTACIONES  PERCAPITA GER'!$X$147</f>
        <v>1.342015954302696E-5</v>
      </c>
      <c r="Y19" s="72"/>
      <c r="Z19" s="119" t="s">
        <v>175</v>
      </c>
      <c r="AA19" s="120">
        <v>1.4224139603918805E-4</v>
      </c>
      <c r="AB19" s="120">
        <v>1.4704296954479463E-4</v>
      </c>
      <c r="AC19" s="120">
        <v>1.5984685323251527E-4</v>
      </c>
      <c r="AD19" s="120">
        <v>1.4818300613445712E-4</v>
      </c>
      <c r="AE19" s="120">
        <v>1.1165618596281134E-4</v>
      </c>
      <c r="AF19" s="120">
        <v>1.6135210656882733E-4</v>
      </c>
      <c r="AG19" s="120">
        <v>1.5250772845269744E-4</v>
      </c>
      <c r="AH19" s="120">
        <v>1.5307589258356576E-4</v>
      </c>
      <c r="AI19" s="120">
        <v>1.3709472303933827E-4</v>
      </c>
      <c r="AJ19" s="120">
        <v>1.1363820900268626E-4</v>
      </c>
      <c r="AK19" s="120">
        <v>1.1908656277474577E-4</v>
      </c>
      <c r="AL19" s="120">
        <v>8.1127554281259343E-5</v>
      </c>
      <c r="AM19" s="120">
        <v>4.9254633472836266E-5</v>
      </c>
      <c r="AN19" s="120">
        <v>9.7685915533627979E-5</v>
      </c>
      <c r="AO19" s="120">
        <v>1.3928787365241914E-4</v>
      </c>
      <c r="AP19" s="120">
        <v>1.5397985715531263E-4</v>
      </c>
      <c r="AQ19" s="120">
        <v>1.6739959944930789E-4</v>
      </c>
      <c r="AR19" s="120">
        <v>1.0742818261244277E-4</v>
      </c>
      <c r="AS19" s="120">
        <v>6.9662816715182434E-5</v>
      </c>
      <c r="AT19" s="120">
        <v>4.7442348655573736E-5</v>
      </c>
      <c r="AU19" s="120">
        <v>3.4265101290589717E-5</v>
      </c>
      <c r="AV19" s="120">
        <v>3.3265508388496815E-5</v>
      </c>
      <c r="AW19" s="131">
        <f t="shared" si="0"/>
        <v>1.1484204657012162E-4</v>
      </c>
      <c r="AX19" s="109" t="s">
        <v>78</v>
      </c>
      <c r="AY19" s="127">
        <v>2.2033421497062131E-4</v>
      </c>
      <c r="AZ19"/>
    </row>
    <row r="20" spans="1:52" s="124" customFormat="1" x14ac:dyDescent="0.25">
      <c r="A20" s="38"/>
      <c r="B20" s="88" t="s">
        <v>175</v>
      </c>
      <c r="C20" s="89">
        <f>'IMPORTACIONES '!C19/'IMPORTACIONES  PERCAPITA GER'!$C$147</f>
        <v>1.4224139603918805E-4</v>
      </c>
      <c r="D20" s="89">
        <f>'IMPORTACIONES '!D19/'IMPORTACIONES  PERCAPITA GER'!$D$147</f>
        <v>1.4704296954479463E-4</v>
      </c>
      <c r="E20" s="89">
        <f>'IMPORTACIONES '!E19/'IMPORTACIONES  PERCAPITA GER'!$E$147</f>
        <v>1.5984685323251527E-4</v>
      </c>
      <c r="F20" s="89">
        <f>'IMPORTACIONES '!F19/'IMPORTACIONES  PERCAPITA GER'!$F$147</f>
        <v>1.4818300613445712E-4</v>
      </c>
      <c r="G20" s="89">
        <f>'IMPORTACIONES '!G19/'IMPORTACIONES  PERCAPITA GER'!$G$147</f>
        <v>1.1165618596281134E-4</v>
      </c>
      <c r="H20" s="89">
        <f>'IMPORTACIONES '!H19/'IMPORTACIONES  PERCAPITA GER'!$H$147</f>
        <v>1.6135210656882733E-4</v>
      </c>
      <c r="I20" s="89">
        <f>'IMPORTACIONES '!I19/'IMPORTACIONES  PERCAPITA GER'!$I$147</f>
        <v>1.5250772845269744E-4</v>
      </c>
      <c r="J20" s="89">
        <f>'IMPORTACIONES '!J19/'IMPORTACIONES  PERCAPITA GER'!$J$147</f>
        <v>1.5307589258356576E-4</v>
      </c>
      <c r="K20" s="89">
        <f>'IMPORTACIONES '!K19/'IMPORTACIONES  PERCAPITA GER'!$K$147</f>
        <v>1.3709472303933827E-4</v>
      </c>
      <c r="L20" s="89">
        <f>'IMPORTACIONES '!L19/'IMPORTACIONES  PERCAPITA GER'!$L$147</f>
        <v>1.1363820900268626E-4</v>
      </c>
      <c r="M20" s="89">
        <f>'IMPORTACIONES '!M19/'IMPORTACIONES  PERCAPITA GER'!$M$147</f>
        <v>1.1908656277474577E-4</v>
      </c>
      <c r="N20" s="89">
        <f>'IMPORTACIONES '!N19/'IMPORTACIONES  PERCAPITA GER'!$N$147</f>
        <v>8.1127554281259343E-5</v>
      </c>
      <c r="O20" s="89">
        <f>'IMPORTACIONES '!O19/'IMPORTACIONES  PERCAPITA GER'!$O$147</f>
        <v>4.9254633472836266E-5</v>
      </c>
      <c r="P20" s="89">
        <f>'IMPORTACIONES '!P19/'IMPORTACIONES  PERCAPITA GER'!$P$147</f>
        <v>9.7685915533627979E-5</v>
      </c>
      <c r="Q20" s="89">
        <f>'IMPORTACIONES '!Q19/'IMPORTACIONES  PERCAPITA GER'!$Q$147</f>
        <v>1.3928787365241914E-4</v>
      </c>
      <c r="R20" s="89">
        <f>'IMPORTACIONES '!R19/'IMPORTACIONES  PERCAPITA GER'!$R$147</f>
        <v>1.5397985715531263E-4</v>
      </c>
      <c r="S20" s="89">
        <f>'IMPORTACIONES '!S19/'IMPORTACIONES  PERCAPITA GER'!$S$147</f>
        <v>1.6739959944930789E-4</v>
      </c>
      <c r="T20" s="89">
        <f>'IMPORTACIONES '!T19/'IMPORTACIONES  PERCAPITA GER'!$T$147</f>
        <v>1.0742818261244277E-4</v>
      </c>
      <c r="U20" s="89">
        <f>'IMPORTACIONES '!U19/'IMPORTACIONES  PERCAPITA GER'!$U$147</f>
        <v>6.9662816715182434E-5</v>
      </c>
      <c r="V20" s="89">
        <f>'IMPORTACIONES '!V19/'IMPORTACIONES  PERCAPITA GER'!$V$147</f>
        <v>4.7442348655573736E-5</v>
      </c>
      <c r="W20" s="89">
        <f>'IMPORTACIONES '!W19/'IMPORTACIONES  PERCAPITA GER'!$W$147</f>
        <v>3.4265101290589717E-5</v>
      </c>
      <c r="X20" s="89">
        <f>'IMPORTACIONES '!X19/'IMPORTACIONES  PERCAPITA GER'!$X$147</f>
        <v>3.3265508388496815E-5</v>
      </c>
      <c r="Y20" s="72"/>
      <c r="Z20" s="122" t="s">
        <v>76</v>
      </c>
      <c r="AA20" s="118">
        <v>2.5955565467643199E-9</v>
      </c>
      <c r="AB20" s="118">
        <v>3.2848752382825521E-4</v>
      </c>
      <c r="AC20" s="118">
        <v>3.2090051180858417E-4</v>
      </c>
      <c r="AD20" s="118">
        <v>4.9837169936156866E-5</v>
      </c>
      <c r="AE20" s="118">
        <v>1.2948804548605294E-4</v>
      </c>
      <c r="AF20" s="118">
        <v>6.1706689530618999E-5</v>
      </c>
      <c r="AG20" s="118">
        <v>1.3942939231577928E-4</v>
      </c>
      <c r="AH20" s="118">
        <v>6.3742222475994984E-5</v>
      </c>
      <c r="AI20" s="118">
        <v>8.3371523573458824E-5</v>
      </c>
      <c r="AJ20" s="118">
        <v>2.0198443312869488E-4</v>
      </c>
      <c r="AK20" s="118">
        <v>4.2745540280372037E-4</v>
      </c>
      <c r="AL20" s="118">
        <v>3.211961632093133E-4</v>
      </c>
      <c r="AM20" s="118">
        <v>7.8000279385117405E-4</v>
      </c>
      <c r="AN20" s="118">
        <v>1.3957235977933385E-3</v>
      </c>
      <c r="AO20" s="118">
        <v>1.3286192625556882E-3</v>
      </c>
      <c r="AP20" s="118">
        <v>5.4929917276180459E-4</v>
      </c>
      <c r="AQ20" s="118">
        <v>1.3455873294921782E-3</v>
      </c>
      <c r="AR20" s="118">
        <v>1.3013108986152371E-3</v>
      </c>
      <c r="AS20" s="118">
        <v>7.0968529531150522E-4</v>
      </c>
      <c r="AT20" s="118">
        <v>4.8801901645417219E-4</v>
      </c>
      <c r="AU20" s="118">
        <v>4.4205530818263475E-4</v>
      </c>
      <c r="AV20" s="118">
        <v>2.9252795824140967E-4</v>
      </c>
      <c r="AW20" s="131">
        <f t="shared" si="0"/>
        <v>4.8911055940510542E-4</v>
      </c>
      <c r="AX20" s="109" t="s">
        <v>91</v>
      </c>
      <c r="AY20" s="127">
        <v>2.1165079162703234E-4</v>
      </c>
      <c r="AZ20"/>
    </row>
    <row r="21" spans="1:52" s="124" customFormat="1" x14ac:dyDescent="0.25">
      <c r="A21" s="38"/>
      <c r="B21" s="84" t="s">
        <v>76</v>
      </c>
      <c r="C21" s="82">
        <f>'IMPORTACIONES '!C20/'IMPORTACIONES  PERCAPITA GER'!$C$147</f>
        <v>2.5955565467643199E-9</v>
      </c>
      <c r="D21" s="82">
        <f>'IMPORTACIONES '!D20/'IMPORTACIONES  PERCAPITA GER'!$D$147</f>
        <v>3.2848752382825521E-4</v>
      </c>
      <c r="E21" s="82">
        <f>'IMPORTACIONES '!E20/'IMPORTACIONES  PERCAPITA GER'!$E$147</f>
        <v>3.2090051180858417E-4</v>
      </c>
      <c r="F21" s="82">
        <f>'IMPORTACIONES '!F20/'IMPORTACIONES  PERCAPITA GER'!$F$147</f>
        <v>4.9837169936156866E-5</v>
      </c>
      <c r="G21" s="82">
        <f>'IMPORTACIONES '!G20/'IMPORTACIONES  PERCAPITA GER'!$G$147</f>
        <v>1.2948804548605294E-4</v>
      </c>
      <c r="H21" s="82">
        <f>'IMPORTACIONES '!H20/'IMPORTACIONES  PERCAPITA GER'!$H$147</f>
        <v>6.1706689530618999E-5</v>
      </c>
      <c r="I21" s="82">
        <f>'IMPORTACIONES '!I20/'IMPORTACIONES  PERCAPITA GER'!$I$147</f>
        <v>1.3942939231577928E-4</v>
      </c>
      <c r="J21" s="82">
        <f>'IMPORTACIONES '!J20/'IMPORTACIONES  PERCAPITA GER'!$J$147</f>
        <v>6.3742222475994984E-5</v>
      </c>
      <c r="K21" s="82">
        <f>'IMPORTACIONES '!K20/'IMPORTACIONES  PERCAPITA GER'!$K$147</f>
        <v>8.3371523573458824E-5</v>
      </c>
      <c r="L21" s="82">
        <f>'IMPORTACIONES '!L20/'IMPORTACIONES  PERCAPITA GER'!$L$147</f>
        <v>2.0198443312869488E-4</v>
      </c>
      <c r="M21" s="82">
        <f>'IMPORTACIONES '!M20/'IMPORTACIONES  PERCAPITA GER'!$M$147</f>
        <v>4.2745540280372037E-4</v>
      </c>
      <c r="N21" s="82">
        <f>'IMPORTACIONES '!N20/'IMPORTACIONES  PERCAPITA GER'!$N$147</f>
        <v>3.211961632093133E-4</v>
      </c>
      <c r="O21" s="82">
        <f>'IMPORTACIONES '!O20/'IMPORTACIONES  PERCAPITA GER'!$O$147</f>
        <v>7.8000279385117405E-4</v>
      </c>
      <c r="P21" s="82">
        <f>'IMPORTACIONES '!P20/'IMPORTACIONES  PERCAPITA GER'!$P$147</f>
        <v>1.3957235977933385E-3</v>
      </c>
      <c r="Q21" s="82">
        <f>'IMPORTACIONES '!Q20/'IMPORTACIONES  PERCAPITA GER'!$Q$147</f>
        <v>1.3286192625556882E-3</v>
      </c>
      <c r="R21" s="82">
        <f>'IMPORTACIONES '!R20/'IMPORTACIONES  PERCAPITA GER'!$R$147</f>
        <v>5.4929917276180459E-4</v>
      </c>
      <c r="S21" s="82">
        <f>'IMPORTACIONES '!S20/'IMPORTACIONES  PERCAPITA GER'!$S$147</f>
        <v>1.3455873294921782E-3</v>
      </c>
      <c r="T21" s="82">
        <f>'IMPORTACIONES '!T20/'IMPORTACIONES  PERCAPITA GER'!$T$147</f>
        <v>1.3013108986152371E-3</v>
      </c>
      <c r="U21" s="82">
        <f>'IMPORTACIONES '!U20/'IMPORTACIONES  PERCAPITA GER'!$U$147</f>
        <v>7.0968529531150522E-4</v>
      </c>
      <c r="V21" s="82">
        <f>'IMPORTACIONES '!V20/'IMPORTACIONES  PERCAPITA GER'!$V$147</f>
        <v>4.8801901645417219E-4</v>
      </c>
      <c r="W21" s="82">
        <f>'IMPORTACIONES '!W20/'IMPORTACIONES  PERCAPITA GER'!$W$147</f>
        <v>4.4205530818263475E-4</v>
      </c>
      <c r="X21" s="82">
        <f>'IMPORTACIONES '!X20/'IMPORTACIONES  PERCAPITA GER'!$X$147</f>
        <v>2.9252795824140967E-4</v>
      </c>
      <c r="Y21" s="72"/>
      <c r="Z21" s="119" t="s">
        <v>161</v>
      </c>
      <c r="AA21" s="120">
        <v>2.8551122014407517E-5</v>
      </c>
      <c r="AB21" s="120">
        <v>2.48794995377577E-5</v>
      </c>
      <c r="AC21" s="120">
        <v>2.3075580963101609E-5</v>
      </c>
      <c r="AD21" s="120">
        <v>2.1731394961156197E-5</v>
      </c>
      <c r="AE21" s="120">
        <v>1.3751481831789463E-5</v>
      </c>
      <c r="AF21" s="120">
        <v>2.4449131866064298E-5</v>
      </c>
      <c r="AG21" s="120">
        <v>1.7109912364826075E-5</v>
      </c>
      <c r="AH21" s="120">
        <v>1.249871269926794E-5</v>
      </c>
      <c r="AI21" s="120">
        <v>2.1482010070591847E-5</v>
      </c>
      <c r="AJ21" s="120">
        <v>2.3571111923880213E-5</v>
      </c>
      <c r="AK21" s="120">
        <v>1.8891850606155575E-5</v>
      </c>
      <c r="AL21" s="120">
        <v>3.238789687601375E-5</v>
      </c>
      <c r="AM21" s="120">
        <v>4.0125751503907334E-5</v>
      </c>
      <c r="AN21" s="120">
        <v>3.9398321499973384E-5</v>
      </c>
      <c r="AO21" s="120">
        <v>3.6983079355993824E-5</v>
      </c>
      <c r="AP21" s="120">
        <v>5.886745809606695E-5</v>
      </c>
      <c r="AQ21" s="120">
        <v>7.2737480367949755E-5</v>
      </c>
      <c r="AR21" s="120">
        <v>1.0384724319202801E-4</v>
      </c>
      <c r="AS21" s="120">
        <v>7.5676783626336494E-5</v>
      </c>
      <c r="AT21" s="120">
        <v>8.4499737597629112E-5</v>
      </c>
      <c r="AU21" s="120">
        <v>4.4340191809401911E-5</v>
      </c>
      <c r="AV21" s="120">
        <v>3.4635407239772377E-5</v>
      </c>
      <c r="AW21" s="131">
        <f t="shared" si="0"/>
        <v>3.8795052727457787E-5</v>
      </c>
      <c r="AX21" s="109" t="s">
        <v>77</v>
      </c>
      <c r="AY21" s="127">
        <v>2.0439072820259115E-4</v>
      </c>
      <c r="AZ21"/>
    </row>
    <row r="22" spans="1:52" s="124" customFormat="1" x14ac:dyDescent="0.25">
      <c r="A22" s="38"/>
      <c r="B22" s="88" t="s">
        <v>161</v>
      </c>
      <c r="C22" s="89">
        <f>'IMPORTACIONES '!C21/'IMPORTACIONES  PERCAPITA GER'!$C$147</f>
        <v>2.8551122014407517E-5</v>
      </c>
      <c r="D22" s="89">
        <f>'IMPORTACIONES '!D21/'IMPORTACIONES  PERCAPITA GER'!$D$147</f>
        <v>2.48794995377577E-5</v>
      </c>
      <c r="E22" s="89">
        <f>'IMPORTACIONES '!E21/'IMPORTACIONES  PERCAPITA GER'!$E$147</f>
        <v>2.3075580963101609E-5</v>
      </c>
      <c r="F22" s="89">
        <f>'IMPORTACIONES '!F21/'IMPORTACIONES  PERCAPITA GER'!$F$147</f>
        <v>2.1731394961156197E-5</v>
      </c>
      <c r="G22" s="89">
        <f>'IMPORTACIONES '!G21/'IMPORTACIONES  PERCAPITA GER'!$G$147</f>
        <v>1.3751481831789463E-5</v>
      </c>
      <c r="H22" s="89">
        <f>'IMPORTACIONES '!H21/'IMPORTACIONES  PERCAPITA GER'!$H$147</f>
        <v>2.4449131866064298E-5</v>
      </c>
      <c r="I22" s="89">
        <f>'IMPORTACIONES '!I21/'IMPORTACIONES  PERCAPITA GER'!$I$147</f>
        <v>1.7109912364826075E-5</v>
      </c>
      <c r="J22" s="89">
        <f>'IMPORTACIONES '!J21/'IMPORTACIONES  PERCAPITA GER'!$J$147</f>
        <v>1.249871269926794E-5</v>
      </c>
      <c r="K22" s="89">
        <f>'IMPORTACIONES '!K21/'IMPORTACIONES  PERCAPITA GER'!$K$147</f>
        <v>2.1482010070591847E-5</v>
      </c>
      <c r="L22" s="89">
        <f>'IMPORTACIONES '!L21/'IMPORTACIONES  PERCAPITA GER'!$L$147</f>
        <v>2.3571111923880213E-5</v>
      </c>
      <c r="M22" s="89">
        <f>'IMPORTACIONES '!M21/'IMPORTACIONES  PERCAPITA GER'!$M$147</f>
        <v>1.8891850606155575E-5</v>
      </c>
      <c r="N22" s="89">
        <f>'IMPORTACIONES '!N21/'IMPORTACIONES  PERCAPITA GER'!$N$147</f>
        <v>3.238789687601375E-5</v>
      </c>
      <c r="O22" s="89">
        <f>'IMPORTACIONES '!O21/'IMPORTACIONES  PERCAPITA GER'!$O$147</f>
        <v>4.0125751503907334E-5</v>
      </c>
      <c r="P22" s="89">
        <f>'IMPORTACIONES '!P21/'IMPORTACIONES  PERCAPITA GER'!$P$147</f>
        <v>3.9398321499973384E-5</v>
      </c>
      <c r="Q22" s="89">
        <f>'IMPORTACIONES '!Q21/'IMPORTACIONES  PERCAPITA GER'!$Q$147</f>
        <v>3.6983079355993824E-5</v>
      </c>
      <c r="R22" s="89">
        <f>'IMPORTACIONES '!R21/'IMPORTACIONES  PERCAPITA GER'!$R$147</f>
        <v>5.886745809606695E-5</v>
      </c>
      <c r="S22" s="89">
        <f>'IMPORTACIONES '!S21/'IMPORTACIONES  PERCAPITA GER'!$S$147</f>
        <v>7.2737480367949755E-5</v>
      </c>
      <c r="T22" s="89">
        <f>'IMPORTACIONES '!T21/'IMPORTACIONES  PERCAPITA GER'!$T$147</f>
        <v>1.0384724319202801E-4</v>
      </c>
      <c r="U22" s="89">
        <f>'IMPORTACIONES '!U21/'IMPORTACIONES  PERCAPITA GER'!$U$147</f>
        <v>7.5676783626336494E-5</v>
      </c>
      <c r="V22" s="89">
        <f>'IMPORTACIONES '!V21/'IMPORTACIONES  PERCAPITA GER'!$V$147</f>
        <v>8.4499737597629112E-5</v>
      </c>
      <c r="W22" s="89">
        <f>'IMPORTACIONES '!W21/'IMPORTACIONES  PERCAPITA GER'!$W$147</f>
        <v>4.4340191809401911E-5</v>
      </c>
      <c r="X22" s="89">
        <f>'IMPORTACIONES '!X21/'IMPORTACIONES  PERCAPITA GER'!$X$147</f>
        <v>3.4635407239772377E-5</v>
      </c>
      <c r="Y22" s="72"/>
      <c r="Z22" s="122" t="s">
        <v>98</v>
      </c>
      <c r="AA22" s="118">
        <v>1.9956401751065289E-6</v>
      </c>
      <c r="AB22" s="118">
        <v>3.4792234387933973E-6</v>
      </c>
      <c r="AC22" s="118">
        <v>4.193343820024804E-6</v>
      </c>
      <c r="AD22" s="118">
        <v>6.4596967635517579E-7</v>
      </c>
      <c r="AE22" s="118">
        <v>2.0706394255130281E-7</v>
      </c>
      <c r="AF22" s="118">
        <v>4.3789489909368893E-7</v>
      </c>
      <c r="AG22" s="118">
        <v>1.8214952836933366E-7</v>
      </c>
      <c r="AH22" s="118">
        <v>1.1395528552193854E-6</v>
      </c>
      <c r="AI22" s="118">
        <v>8.4813350532511527E-8</v>
      </c>
      <c r="AJ22" s="118">
        <v>6.059411805624734E-8</v>
      </c>
      <c r="AK22" s="118">
        <v>2.3038842202628752E-7</v>
      </c>
      <c r="AL22" s="118">
        <v>1.5781209122495456E-7</v>
      </c>
      <c r="AM22" s="118">
        <v>2.9173524268214966E-7</v>
      </c>
      <c r="AN22" s="118">
        <v>1.5832401221009398E-7</v>
      </c>
      <c r="AO22" s="118">
        <v>3.1745132494415296E-7</v>
      </c>
      <c r="AP22" s="118">
        <v>4.7690711793656234E-7</v>
      </c>
      <c r="AQ22" s="118">
        <v>2.0180633361205444E-6</v>
      </c>
      <c r="AR22" s="118">
        <v>2.9095132790869918E-6</v>
      </c>
      <c r="AS22" s="118">
        <v>5.9519672522761778E-6</v>
      </c>
      <c r="AT22" s="118">
        <v>2.2103540888463557E-6</v>
      </c>
      <c r="AU22" s="118">
        <v>2.203543491356252E-6</v>
      </c>
      <c r="AV22" s="118">
        <v>1.1153158789146164E-6</v>
      </c>
      <c r="AW22" s="131">
        <f t="shared" si="0"/>
        <v>1.3848918791694326E-6</v>
      </c>
      <c r="AX22" s="109" t="s">
        <v>135</v>
      </c>
      <c r="AY22" s="127">
        <v>2.0139024521073507E-4</v>
      </c>
      <c r="AZ22"/>
    </row>
    <row r="23" spans="1:52" s="124" customFormat="1" x14ac:dyDescent="0.25">
      <c r="A23" s="38"/>
      <c r="B23" s="84" t="s">
        <v>98</v>
      </c>
      <c r="C23" s="82">
        <f>'IMPORTACIONES '!C22/'IMPORTACIONES  PERCAPITA GER'!$C$147</f>
        <v>1.9956401751065289E-6</v>
      </c>
      <c r="D23" s="82">
        <f>'IMPORTACIONES '!D22/'IMPORTACIONES  PERCAPITA GER'!$D$147</f>
        <v>3.4792234387933973E-6</v>
      </c>
      <c r="E23" s="82">
        <f>'IMPORTACIONES '!E22/'IMPORTACIONES  PERCAPITA GER'!$E$147</f>
        <v>4.193343820024804E-6</v>
      </c>
      <c r="F23" s="82">
        <f>'IMPORTACIONES '!F22/'IMPORTACIONES  PERCAPITA GER'!$F$147</f>
        <v>6.4596967635517579E-7</v>
      </c>
      <c r="G23" s="82">
        <f>'IMPORTACIONES '!G22/'IMPORTACIONES  PERCAPITA GER'!$G$147</f>
        <v>2.0706394255130281E-7</v>
      </c>
      <c r="H23" s="82">
        <f>'IMPORTACIONES '!H22/'IMPORTACIONES  PERCAPITA GER'!$H$147</f>
        <v>4.3789489909368893E-7</v>
      </c>
      <c r="I23" s="82">
        <f>'IMPORTACIONES '!I22/'IMPORTACIONES  PERCAPITA GER'!$I$147</f>
        <v>1.8214952836933366E-7</v>
      </c>
      <c r="J23" s="82">
        <f>'IMPORTACIONES '!J22/'IMPORTACIONES  PERCAPITA GER'!$J$147</f>
        <v>1.1395528552193854E-6</v>
      </c>
      <c r="K23" s="82">
        <f>'IMPORTACIONES '!K22/'IMPORTACIONES  PERCAPITA GER'!$K$147</f>
        <v>8.4813350532511527E-8</v>
      </c>
      <c r="L23" s="82">
        <f>'IMPORTACIONES '!L22/'IMPORTACIONES  PERCAPITA GER'!$L$147</f>
        <v>6.059411805624734E-8</v>
      </c>
      <c r="M23" s="82">
        <f>'IMPORTACIONES '!M22/'IMPORTACIONES  PERCAPITA GER'!$M$147</f>
        <v>2.3038842202628752E-7</v>
      </c>
      <c r="N23" s="82">
        <f>'IMPORTACIONES '!N22/'IMPORTACIONES  PERCAPITA GER'!$N$147</f>
        <v>1.5781209122495456E-7</v>
      </c>
      <c r="O23" s="82">
        <f>'IMPORTACIONES '!O22/'IMPORTACIONES  PERCAPITA GER'!$O$147</f>
        <v>2.9173524268214966E-7</v>
      </c>
      <c r="P23" s="82">
        <f>'IMPORTACIONES '!P22/'IMPORTACIONES  PERCAPITA GER'!$P$147</f>
        <v>1.5832401221009398E-7</v>
      </c>
      <c r="Q23" s="82">
        <f>'IMPORTACIONES '!Q22/'IMPORTACIONES  PERCAPITA GER'!$Q$147</f>
        <v>3.1745132494415296E-7</v>
      </c>
      <c r="R23" s="82">
        <f>'IMPORTACIONES '!R22/'IMPORTACIONES  PERCAPITA GER'!$R$147</f>
        <v>4.7690711793656234E-7</v>
      </c>
      <c r="S23" s="82">
        <f>'IMPORTACIONES '!S22/'IMPORTACIONES  PERCAPITA GER'!$S$147</f>
        <v>2.0180633361205444E-6</v>
      </c>
      <c r="T23" s="82">
        <f>'IMPORTACIONES '!T22/'IMPORTACIONES  PERCAPITA GER'!$T$147</f>
        <v>2.9095132790869918E-6</v>
      </c>
      <c r="U23" s="82">
        <f>'IMPORTACIONES '!U22/'IMPORTACIONES  PERCAPITA GER'!$U$147</f>
        <v>5.9519672522761778E-6</v>
      </c>
      <c r="V23" s="82">
        <f>'IMPORTACIONES '!V22/'IMPORTACIONES  PERCAPITA GER'!$V$147</f>
        <v>2.2103540888463557E-6</v>
      </c>
      <c r="W23" s="82">
        <f>'IMPORTACIONES '!W22/'IMPORTACIONES  PERCAPITA GER'!$W$147</f>
        <v>2.203543491356252E-6</v>
      </c>
      <c r="X23" s="82">
        <f>'IMPORTACIONES '!X22/'IMPORTACIONES  PERCAPITA GER'!$X$147</f>
        <v>1.1153158789146164E-6</v>
      </c>
      <c r="Y23" s="72"/>
      <c r="Z23" s="119" t="s">
        <v>35</v>
      </c>
      <c r="AA23" s="120">
        <v>0</v>
      </c>
      <c r="AB23" s="120">
        <v>0</v>
      </c>
      <c r="AC23" s="120">
        <v>0</v>
      </c>
      <c r="AD23" s="120">
        <v>0</v>
      </c>
      <c r="AE23" s="120">
        <v>0</v>
      </c>
      <c r="AF23" s="120">
        <v>0</v>
      </c>
      <c r="AG23" s="120">
        <v>0</v>
      </c>
      <c r="AH23" s="120">
        <v>0</v>
      </c>
      <c r="AI23" s="120">
        <v>0</v>
      </c>
      <c r="AJ23" s="120">
        <v>0</v>
      </c>
      <c r="AK23" s="120">
        <v>0</v>
      </c>
      <c r="AL23" s="120">
        <v>0</v>
      </c>
      <c r="AM23" s="120">
        <v>0</v>
      </c>
      <c r="AN23" s="120">
        <v>0</v>
      </c>
      <c r="AO23" s="120">
        <v>0</v>
      </c>
      <c r="AP23" s="120">
        <v>0</v>
      </c>
      <c r="AQ23" s="120">
        <v>0</v>
      </c>
      <c r="AR23" s="120">
        <v>0</v>
      </c>
      <c r="AS23" s="120">
        <v>0</v>
      </c>
      <c r="AT23" s="120">
        <v>0</v>
      </c>
      <c r="AU23" s="120">
        <v>0</v>
      </c>
      <c r="AV23" s="120">
        <v>0</v>
      </c>
      <c r="AW23" s="131">
        <f t="shared" si="0"/>
        <v>0</v>
      </c>
      <c r="AX23" s="109" t="s">
        <v>147</v>
      </c>
      <c r="AY23" s="127">
        <v>1.9127905166745486E-4</v>
      </c>
    </row>
    <row r="24" spans="1:52" s="124" customFormat="1" x14ac:dyDescent="0.25">
      <c r="A24" s="38"/>
      <c r="B24" s="88" t="s">
        <v>35</v>
      </c>
      <c r="C24" s="89">
        <f>'IMPORTACIONES '!C23/'IMPORTACIONES  PERCAPITA GER'!$C$147</f>
        <v>0</v>
      </c>
      <c r="D24" s="89">
        <f>'IMPORTACIONES '!D23/'IMPORTACIONES  PERCAPITA GER'!$D$147</f>
        <v>0</v>
      </c>
      <c r="E24" s="89">
        <f>'IMPORTACIONES '!E23/'IMPORTACIONES  PERCAPITA GER'!$E$147</f>
        <v>0</v>
      </c>
      <c r="F24" s="89">
        <f>'IMPORTACIONES '!F23/'IMPORTACIONES  PERCAPITA GER'!$F$147</f>
        <v>0</v>
      </c>
      <c r="G24" s="89">
        <f>'IMPORTACIONES '!G23/'IMPORTACIONES  PERCAPITA GER'!$G$147</f>
        <v>0</v>
      </c>
      <c r="H24" s="89">
        <f>'IMPORTACIONES '!H23/'IMPORTACIONES  PERCAPITA GER'!$H$147</f>
        <v>0</v>
      </c>
      <c r="I24" s="89">
        <f>'IMPORTACIONES '!I23/'IMPORTACIONES  PERCAPITA GER'!$I$147</f>
        <v>0</v>
      </c>
      <c r="J24" s="89">
        <f>'IMPORTACIONES '!J23/'IMPORTACIONES  PERCAPITA GER'!$J$147</f>
        <v>0</v>
      </c>
      <c r="K24" s="89">
        <f>'IMPORTACIONES '!K23/'IMPORTACIONES  PERCAPITA GER'!$K$147</f>
        <v>0</v>
      </c>
      <c r="L24" s="89">
        <f>'IMPORTACIONES '!L23/'IMPORTACIONES  PERCAPITA GER'!$L$147</f>
        <v>0</v>
      </c>
      <c r="M24" s="89">
        <f>'IMPORTACIONES '!M23/'IMPORTACIONES  PERCAPITA GER'!$M$147</f>
        <v>0</v>
      </c>
      <c r="N24" s="89">
        <f>'IMPORTACIONES '!N23/'IMPORTACIONES  PERCAPITA GER'!$N$147</f>
        <v>0</v>
      </c>
      <c r="O24" s="89">
        <f>'IMPORTACIONES '!O23/'IMPORTACIONES  PERCAPITA GER'!$O$147</f>
        <v>0</v>
      </c>
      <c r="P24" s="89">
        <f>'IMPORTACIONES '!P23/'IMPORTACIONES  PERCAPITA GER'!$P$147</f>
        <v>0</v>
      </c>
      <c r="Q24" s="89">
        <f>'IMPORTACIONES '!Q23/'IMPORTACIONES  PERCAPITA GER'!$Q$147</f>
        <v>0</v>
      </c>
      <c r="R24" s="89">
        <f>'IMPORTACIONES '!R23/'IMPORTACIONES  PERCAPITA GER'!$R$147</f>
        <v>0</v>
      </c>
      <c r="S24" s="89">
        <f>'IMPORTACIONES '!S23/'IMPORTACIONES  PERCAPITA GER'!$S$147</f>
        <v>0</v>
      </c>
      <c r="T24" s="89">
        <f>'IMPORTACIONES '!T23/'IMPORTACIONES  PERCAPITA GER'!$T$147</f>
        <v>0</v>
      </c>
      <c r="U24" s="89">
        <f>'IMPORTACIONES '!U23/'IMPORTACIONES  PERCAPITA GER'!$U$147</f>
        <v>0</v>
      </c>
      <c r="V24" s="89">
        <f>'IMPORTACIONES '!V23/'IMPORTACIONES  PERCAPITA GER'!$V$147</f>
        <v>0</v>
      </c>
      <c r="W24" s="89">
        <f>'IMPORTACIONES '!W23/'IMPORTACIONES  PERCAPITA GER'!$W$147</f>
        <v>0</v>
      </c>
      <c r="X24" s="89">
        <f>'IMPORTACIONES '!X23/'IMPORTACIONES  PERCAPITA GER'!$X$147</f>
        <v>0</v>
      </c>
      <c r="Y24" s="72"/>
      <c r="Z24" s="121" t="s">
        <v>16</v>
      </c>
      <c r="AA24" s="118">
        <v>0</v>
      </c>
      <c r="AB24" s="118">
        <v>0</v>
      </c>
      <c r="AC24" s="118">
        <v>0</v>
      </c>
      <c r="AD24" s="118">
        <v>0</v>
      </c>
      <c r="AE24" s="118">
        <v>0</v>
      </c>
      <c r="AF24" s="118">
        <v>0</v>
      </c>
      <c r="AG24" s="118">
        <v>0</v>
      </c>
      <c r="AH24" s="118">
        <v>0</v>
      </c>
      <c r="AI24" s="118">
        <v>0</v>
      </c>
      <c r="AJ24" s="118">
        <v>0</v>
      </c>
      <c r="AK24" s="118">
        <v>0</v>
      </c>
      <c r="AL24" s="118">
        <v>0</v>
      </c>
      <c r="AM24" s="118">
        <v>0</v>
      </c>
      <c r="AN24" s="118">
        <v>0</v>
      </c>
      <c r="AO24" s="118">
        <v>0</v>
      </c>
      <c r="AP24" s="118">
        <v>0</v>
      </c>
      <c r="AQ24" s="118">
        <v>0</v>
      </c>
      <c r="AR24" s="118">
        <v>0</v>
      </c>
      <c r="AS24" s="118">
        <v>0</v>
      </c>
      <c r="AT24" s="118">
        <v>0</v>
      </c>
      <c r="AU24" s="118">
        <v>0</v>
      </c>
      <c r="AV24" s="118">
        <v>0</v>
      </c>
      <c r="AW24" s="131">
        <f t="shared" si="0"/>
        <v>0</v>
      </c>
      <c r="AX24" s="109" t="s">
        <v>82</v>
      </c>
      <c r="AY24" s="127">
        <v>1.6903677634502913E-4</v>
      </c>
    </row>
    <row r="25" spans="1:52" s="124" customFormat="1" x14ac:dyDescent="0.25">
      <c r="A25" s="38"/>
      <c r="B25" s="83" t="s">
        <v>16</v>
      </c>
      <c r="C25" s="82">
        <f>'IMPORTACIONES '!C24/'IMPORTACIONES  PERCAPITA GER'!$C$147</f>
        <v>0</v>
      </c>
      <c r="D25" s="82">
        <f>'IMPORTACIONES '!D24/'IMPORTACIONES  PERCAPITA GER'!$D$147</f>
        <v>0</v>
      </c>
      <c r="E25" s="82">
        <f>'IMPORTACIONES '!E24/'IMPORTACIONES  PERCAPITA GER'!$E$147</f>
        <v>0</v>
      </c>
      <c r="F25" s="82">
        <f>'IMPORTACIONES '!F24/'IMPORTACIONES  PERCAPITA GER'!$F$147</f>
        <v>0</v>
      </c>
      <c r="G25" s="82">
        <f>'IMPORTACIONES '!G24/'IMPORTACIONES  PERCAPITA GER'!$G$147</f>
        <v>0</v>
      </c>
      <c r="H25" s="82">
        <f>'IMPORTACIONES '!H24/'IMPORTACIONES  PERCAPITA GER'!$H$147</f>
        <v>0</v>
      </c>
      <c r="I25" s="82">
        <f>'IMPORTACIONES '!I24/'IMPORTACIONES  PERCAPITA GER'!$I$147</f>
        <v>0</v>
      </c>
      <c r="J25" s="82">
        <f>'IMPORTACIONES '!J24/'IMPORTACIONES  PERCAPITA GER'!$J$147</f>
        <v>0</v>
      </c>
      <c r="K25" s="82">
        <f>'IMPORTACIONES '!K24/'IMPORTACIONES  PERCAPITA GER'!$K$147</f>
        <v>0</v>
      </c>
      <c r="L25" s="82">
        <f>'IMPORTACIONES '!L24/'IMPORTACIONES  PERCAPITA GER'!$L$147</f>
        <v>0</v>
      </c>
      <c r="M25" s="82">
        <f>'IMPORTACIONES '!M24/'IMPORTACIONES  PERCAPITA GER'!$M$147</f>
        <v>0</v>
      </c>
      <c r="N25" s="82">
        <f>'IMPORTACIONES '!N24/'IMPORTACIONES  PERCAPITA GER'!$N$147</f>
        <v>0</v>
      </c>
      <c r="O25" s="82">
        <f>'IMPORTACIONES '!O24/'IMPORTACIONES  PERCAPITA GER'!$O$147</f>
        <v>0</v>
      </c>
      <c r="P25" s="82">
        <f>'IMPORTACIONES '!P24/'IMPORTACIONES  PERCAPITA GER'!$P$147</f>
        <v>0</v>
      </c>
      <c r="Q25" s="82">
        <f>'IMPORTACIONES '!Q24/'IMPORTACIONES  PERCAPITA GER'!$Q$147</f>
        <v>0</v>
      </c>
      <c r="R25" s="82">
        <f>'IMPORTACIONES '!R24/'IMPORTACIONES  PERCAPITA GER'!$R$147</f>
        <v>0</v>
      </c>
      <c r="S25" s="82">
        <f>'IMPORTACIONES '!S24/'IMPORTACIONES  PERCAPITA GER'!$S$147</f>
        <v>0</v>
      </c>
      <c r="T25" s="82">
        <f>'IMPORTACIONES '!T24/'IMPORTACIONES  PERCAPITA GER'!$T$147</f>
        <v>0</v>
      </c>
      <c r="U25" s="82">
        <f>'IMPORTACIONES '!U24/'IMPORTACIONES  PERCAPITA GER'!$U$147</f>
        <v>0</v>
      </c>
      <c r="V25" s="82">
        <f>'IMPORTACIONES '!V24/'IMPORTACIONES  PERCAPITA GER'!$V$147</f>
        <v>0</v>
      </c>
      <c r="W25" s="82">
        <f>'IMPORTACIONES '!W24/'IMPORTACIONES  PERCAPITA GER'!$W$147</f>
        <v>0</v>
      </c>
      <c r="X25" s="82">
        <f>'IMPORTACIONES '!X24/'IMPORTACIONES  PERCAPITA GER'!$X$147</f>
        <v>0</v>
      </c>
      <c r="Y25" s="72"/>
      <c r="Z25" s="119" t="s">
        <v>111</v>
      </c>
      <c r="AA25" s="120">
        <v>0</v>
      </c>
      <c r="AB25" s="120">
        <v>0</v>
      </c>
      <c r="AC25" s="120">
        <v>0</v>
      </c>
      <c r="AD25" s="120">
        <v>1.7428993154488705E-6</v>
      </c>
      <c r="AE25" s="120">
        <v>0</v>
      </c>
      <c r="AF25" s="120">
        <v>0</v>
      </c>
      <c r="AG25" s="120">
        <v>0</v>
      </c>
      <c r="AH25" s="120">
        <v>0</v>
      </c>
      <c r="AI25" s="120">
        <v>0</v>
      </c>
      <c r="AJ25" s="120">
        <v>2.5328341347511387E-6</v>
      </c>
      <c r="AK25" s="120">
        <v>4.8381568625520377E-6</v>
      </c>
      <c r="AL25" s="120">
        <v>1.94230266123021E-7</v>
      </c>
      <c r="AM25" s="120">
        <v>3.09968695349784E-6</v>
      </c>
      <c r="AN25" s="120">
        <v>0</v>
      </c>
      <c r="AO25" s="120">
        <v>0</v>
      </c>
      <c r="AP25" s="120">
        <v>0</v>
      </c>
      <c r="AQ25" s="120">
        <v>3.7371543261491567E-8</v>
      </c>
      <c r="AR25" s="120">
        <v>0</v>
      </c>
      <c r="AS25" s="120">
        <v>0</v>
      </c>
      <c r="AT25" s="120">
        <v>0</v>
      </c>
      <c r="AU25" s="120">
        <v>0</v>
      </c>
      <c r="AV25" s="120">
        <v>0</v>
      </c>
      <c r="AW25" s="131">
        <f t="shared" si="0"/>
        <v>5.6568995798338189E-7</v>
      </c>
      <c r="AX25" s="109" t="s">
        <v>85</v>
      </c>
      <c r="AY25" s="127">
        <v>1.6510465837699321E-4</v>
      </c>
    </row>
    <row r="26" spans="1:52" s="124" customFormat="1" x14ac:dyDescent="0.25">
      <c r="A26" s="38"/>
      <c r="B26" s="88" t="s">
        <v>111</v>
      </c>
      <c r="C26" s="89">
        <f>'IMPORTACIONES '!C25/'IMPORTACIONES  PERCAPITA GER'!$C$147</f>
        <v>0</v>
      </c>
      <c r="D26" s="89">
        <f>'IMPORTACIONES '!D25/'IMPORTACIONES  PERCAPITA GER'!$D$147</f>
        <v>0</v>
      </c>
      <c r="E26" s="89">
        <f>'IMPORTACIONES '!E25/'IMPORTACIONES  PERCAPITA GER'!$E$147</f>
        <v>0</v>
      </c>
      <c r="F26" s="89">
        <f>'IMPORTACIONES '!F25/'IMPORTACIONES  PERCAPITA GER'!$F$147</f>
        <v>1.7428993154488705E-6</v>
      </c>
      <c r="G26" s="89">
        <f>'IMPORTACIONES '!G25/'IMPORTACIONES  PERCAPITA GER'!$G$147</f>
        <v>0</v>
      </c>
      <c r="H26" s="89">
        <f>'IMPORTACIONES '!H25/'IMPORTACIONES  PERCAPITA GER'!$H$147</f>
        <v>0</v>
      </c>
      <c r="I26" s="89">
        <f>'IMPORTACIONES '!I25/'IMPORTACIONES  PERCAPITA GER'!$I$147</f>
        <v>0</v>
      </c>
      <c r="J26" s="89">
        <f>'IMPORTACIONES '!J25/'IMPORTACIONES  PERCAPITA GER'!$J$147</f>
        <v>0</v>
      </c>
      <c r="K26" s="89">
        <f>'IMPORTACIONES '!K25/'IMPORTACIONES  PERCAPITA GER'!$K$147</f>
        <v>0</v>
      </c>
      <c r="L26" s="89">
        <f>'IMPORTACIONES '!L25/'IMPORTACIONES  PERCAPITA GER'!$L$147</f>
        <v>2.5328341347511387E-6</v>
      </c>
      <c r="M26" s="89">
        <f>'IMPORTACIONES '!M25/'IMPORTACIONES  PERCAPITA GER'!$M$147</f>
        <v>4.8381568625520377E-6</v>
      </c>
      <c r="N26" s="89">
        <f>'IMPORTACIONES '!N25/'IMPORTACIONES  PERCAPITA GER'!$N$147</f>
        <v>1.94230266123021E-7</v>
      </c>
      <c r="O26" s="89">
        <f>'IMPORTACIONES '!O25/'IMPORTACIONES  PERCAPITA GER'!$O$147</f>
        <v>3.09968695349784E-6</v>
      </c>
      <c r="P26" s="89">
        <f>'IMPORTACIONES '!P25/'IMPORTACIONES  PERCAPITA GER'!$P$147</f>
        <v>0</v>
      </c>
      <c r="Q26" s="89">
        <f>'IMPORTACIONES '!Q25/'IMPORTACIONES  PERCAPITA GER'!$Q$147</f>
        <v>0</v>
      </c>
      <c r="R26" s="89">
        <f>'IMPORTACIONES '!R25/'IMPORTACIONES  PERCAPITA GER'!$R$147</f>
        <v>0</v>
      </c>
      <c r="S26" s="89">
        <f>'IMPORTACIONES '!S25/'IMPORTACIONES  PERCAPITA GER'!$S$147</f>
        <v>3.7371543261491567E-8</v>
      </c>
      <c r="T26" s="89">
        <f>'IMPORTACIONES '!T25/'IMPORTACIONES  PERCAPITA GER'!$T$147</f>
        <v>0</v>
      </c>
      <c r="U26" s="89">
        <f>'IMPORTACIONES '!U25/'IMPORTACIONES  PERCAPITA GER'!$U$147</f>
        <v>0</v>
      </c>
      <c r="V26" s="89">
        <f>'IMPORTACIONES '!V25/'IMPORTACIONES  PERCAPITA GER'!$V$147</f>
        <v>0</v>
      </c>
      <c r="W26" s="89">
        <f>'IMPORTACIONES '!W25/'IMPORTACIONES  PERCAPITA GER'!$W$147</f>
        <v>0</v>
      </c>
      <c r="X26" s="89">
        <f>'IMPORTACIONES '!X25/'IMPORTACIONES  PERCAPITA GER'!$X$147</f>
        <v>0</v>
      </c>
      <c r="Y26" s="72"/>
      <c r="Z26" s="121" t="s">
        <v>168</v>
      </c>
      <c r="AA26" s="118">
        <v>1.0406712569573923E-5</v>
      </c>
      <c r="AB26" s="118">
        <v>1.8299494507899309E-5</v>
      </c>
      <c r="AC26" s="118">
        <v>2.1539646889487874E-5</v>
      </c>
      <c r="AD26" s="118">
        <v>2.2304235994905128E-5</v>
      </c>
      <c r="AE26" s="118">
        <v>1.8964621091316381E-5</v>
      </c>
      <c r="AF26" s="118">
        <v>1.9997200391945129E-5</v>
      </c>
      <c r="AG26" s="118">
        <v>3.0054672180940057E-5</v>
      </c>
      <c r="AH26" s="118">
        <v>2.0718040740105636E-5</v>
      </c>
      <c r="AI26" s="118">
        <v>2.0330971741936334E-5</v>
      </c>
      <c r="AJ26" s="118">
        <v>3.490221200039847E-5</v>
      </c>
      <c r="AK26" s="118">
        <v>4.0790876405075323E-5</v>
      </c>
      <c r="AL26" s="118">
        <v>4.8630402880551383E-5</v>
      </c>
      <c r="AM26" s="118">
        <v>3.1349382953219328E-5</v>
      </c>
      <c r="AN26" s="118">
        <v>5.7276756109543993E-5</v>
      </c>
      <c r="AO26" s="118">
        <v>2.3234995052643196E-5</v>
      </c>
      <c r="AP26" s="118">
        <v>2.8736710952587729E-5</v>
      </c>
      <c r="AQ26" s="118">
        <v>3.7857373323890959E-5</v>
      </c>
      <c r="AR26" s="118">
        <v>5.4770965787941021E-5</v>
      </c>
      <c r="AS26" s="118">
        <v>5.4274501381693395E-5</v>
      </c>
      <c r="AT26" s="118">
        <v>4.4775105732720035E-5</v>
      </c>
      <c r="AU26" s="118">
        <v>3.312660382005565E-5</v>
      </c>
      <c r="AV26" s="118">
        <v>1.8899754948129205E-5</v>
      </c>
      <c r="AW26" s="131">
        <f t="shared" si="0"/>
        <v>3.1420056248025437E-5</v>
      </c>
      <c r="AX26" s="128" t="s">
        <v>215</v>
      </c>
      <c r="AY26" s="129">
        <v>7.6954332910715989E-3</v>
      </c>
    </row>
    <row r="27" spans="1:52" s="124" customFormat="1" x14ac:dyDescent="0.25">
      <c r="A27" s="38"/>
      <c r="B27" s="83" t="s">
        <v>168</v>
      </c>
      <c r="C27" s="82">
        <f>'IMPORTACIONES '!C26/'IMPORTACIONES  PERCAPITA GER'!$C$147</f>
        <v>1.0406712569573923E-5</v>
      </c>
      <c r="D27" s="82">
        <f>'IMPORTACIONES '!D26/'IMPORTACIONES  PERCAPITA GER'!$D$147</f>
        <v>1.8299494507899309E-5</v>
      </c>
      <c r="E27" s="82">
        <f>'IMPORTACIONES '!E26/'IMPORTACIONES  PERCAPITA GER'!$E$147</f>
        <v>2.1539646889487874E-5</v>
      </c>
      <c r="F27" s="82">
        <f>'IMPORTACIONES '!F26/'IMPORTACIONES  PERCAPITA GER'!$F$147</f>
        <v>2.2304235994905128E-5</v>
      </c>
      <c r="G27" s="82">
        <f>'IMPORTACIONES '!G26/'IMPORTACIONES  PERCAPITA GER'!$G$147</f>
        <v>1.8964621091316381E-5</v>
      </c>
      <c r="H27" s="82">
        <f>'IMPORTACIONES '!H26/'IMPORTACIONES  PERCAPITA GER'!$H$147</f>
        <v>1.9997200391945129E-5</v>
      </c>
      <c r="I27" s="82">
        <f>'IMPORTACIONES '!I26/'IMPORTACIONES  PERCAPITA GER'!$I$147</f>
        <v>3.0054672180940057E-5</v>
      </c>
      <c r="J27" s="82">
        <f>'IMPORTACIONES '!J26/'IMPORTACIONES  PERCAPITA GER'!$J$147</f>
        <v>2.0718040740105636E-5</v>
      </c>
      <c r="K27" s="82">
        <f>'IMPORTACIONES '!K26/'IMPORTACIONES  PERCAPITA GER'!$K$147</f>
        <v>2.0330971741936334E-5</v>
      </c>
      <c r="L27" s="82">
        <f>'IMPORTACIONES '!L26/'IMPORTACIONES  PERCAPITA GER'!$L$147</f>
        <v>3.490221200039847E-5</v>
      </c>
      <c r="M27" s="82">
        <f>'IMPORTACIONES '!M26/'IMPORTACIONES  PERCAPITA GER'!$M$147</f>
        <v>4.0790876405075323E-5</v>
      </c>
      <c r="N27" s="82">
        <f>'IMPORTACIONES '!N26/'IMPORTACIONES  PERCAPITA GER'!$N$147</f>
        <v>4.8630402880551383E-5</v>
      </c>
      <c r="O27" s="82">
        <f>'IMPORTACIONES '!O26/'IMPORTACIONES  PERCAPITA GER'!$O$147</f>
        <v>3.1349382953219328E-5</v>
      </c>
      <c r="P27" s="82">
        <f>'IMPORTACIONES '!P26/'IMPORTACIONES  PERCAPITA GER'!$P$147</f>
        <v>5.7276756109543993E-5</v>
      </c>
      <c r="Q27" s="82">
        <f>'IMPORTACIONES '!Q26/'IMPORTACIONES  PERCAPITA GER'!$Q$147</f>
        <v>2.3234995052643196E-5</v>
      </c>
      <c r="R27" s="82">
        <f>'IMPORTACIONES '!R26/'IMPORTACIONES  PERCAPITA GER'!$R$147</f>
        <v>2.8736710952587729E-5</v>
      </c>
      <c r="S27" s="82">
        <f>'IMPORTACIONES '!S26/'IMPORTACIONES  PERCAPITA GER'!$S$147</f>
        <v>3.7857373323890959E-5</v>
      </c>
      <c r="T27" s="82">
        <f>'IMPORTACIONES '!T26/'IMPORTACIONES  PERCAPITA GER'!$T$147</f>
        <v>5.4770965787941021E-5</v>
      </c>
      <c r="U27" s="82">
        <f>'IMPORTACIONES '!U26/'IMPORTACIONES  PERCAPITA GER'!$U$147</f>
        <v>5.4274501381693395E-5</v>
      </c>
      <c r="V27" s="82">
        <f>'IMPORTACIONES '!V26/'IMPORTACIONES  PERCAPITA GER'!$V$147</f>
        <v>4.4775105732720035E-5</v>
      </c>
      <c r="W27" s="82">
        <f>'IMPORTACIONES '!W26/'IMPORTACIONES  PERCAPITA GER'!$W$147</f>
        <v>3.312660382005565E-5</v>
      </c>
      <c r="X27" s="82">
        <f>'IMPORTACIONES '!X26/'IMPORTACIONES  PERCAPITA GER'!$X$147</f>
        <v>1.8899754948129205E-5</v>
      </c>
      <c r="Y27" s="72"/>
      <c r="Z27" s="119" t="s">
        <v>27</v>
      </c>
      <c r="AA27" s="120">
        <v>0</v>
      </c>
      <c r="AB27" s="120">
        <v>0</v>
      </c>
      <c r="AC27" s="120">
        <v>0</v>
      </c>
      <c r="AD27" s="120">
        <v>4.7655498765070522E-6</v>
      </c>
      <c r="AE27" s="120">
        <v>0</v>
      </c>
      <c r="AF27" s="120">
        <v>0</v>
      </c>
      <c r="AG27" s="120">
        <v>7.2859811347733463E-8</v>
      </c>
      <c r="AH27" s="120">
        <v>0</v>
      </c>
      <c r="AI27" s="120">
        <v>0</v>
      </c>
      <c r="AJ27" s="120">
        <v>0</v>
      </c>
      <c r="AK27" s="120">
        <v>0</v>
      </c>
      <c r="AL27" s="120">
        <v>0</v>
      </c>
      <c r="AM27" s="120">
        <v>0</v>
      </c>
      <c r="AN27" s="120">
        <v>0</v>
      </c>
      <c r="AO27" s="120">
        <v>0</v>
      </c>
      <c r="AP27" s="120">
        <v>0</v>
      </c>
      <c r="AQ27" s="120">
        <v>0</v>
      </c>
      <c r="AR27" s="120">
        <v>0</v>
      </c>
      <c r="AS27" s="120">
        <v>0</v>
      </c>
      <c r="AT27" s="120">
        <v>0</v>
      </c>
      <c r="AU27" s="120">
        <v>0</v>
      </c>
      <c r="AV27" s="120">
        <v>0</v>
      </c>
      <c r="AW27" s="131">
        <f t="shared" si="0"/>
        <v>2.1992771308430842E-7</v>
      </c>
      <c r="AX27"/>
      <c r="AY27"/>
    </row>
    <row r="28" spans="1:52" s="124" customFormat="1" x14ac:dyDescent="0.25">
      <c r="A28" s="38"/>
      <c r="B28" s="88" t="s">
        <v>27</v>
      </c>
      <c r="C28" s="89">
        <f>'IMPORTACIONES '!C27/'IMPORTACIONES  PERCAPITA GER'!$C$147</f>
        <v>0</v>
      </c>
      <c r="D28" s="89">
        <f>'IMPORTACIONES '!D27/'IMPORTACIONES  PERCAPITA GER'!$D$147</f>
        <v>0</v>
      </c>
      <c r="E28" s="89">
        <f>'IMPORTACIONES '!E27/'IMPORTACIONES  PERCAPITA GER'!$E$147</f>
        <v>0</v>
      </c>
      <c r="F28" s="89">
        <f>'IMPORTACIONES '!F27/'IMPORTACIONES  PERCAPITA GER'!$F$147</f>
        <v>4.7655498765070522E-6</v>
      </c>
      <c r="G28" s="89">
        <f>'IMPORTACIONES '!G27/'IMPORTACIONES  PERCAPITA GER'!$G$147</f>
        <v>0</v>
      </c>
      <c r="H28" s="89">
        <f>'IMPORTACIONES '!H27/'IMPORTACIONES  PERCAPITA GER'!$H$147</f>
        <v>0</v>
      </c>
      <c r="I28" s="89">
        <f>'IMPORTACIONES '!I27/'IMPORTACIONES  PERCAPITA GER'!$I$147</f>
        <v>7.2859811347733463E-8</v>
      </c>
      <c r="J28" s="89">
        <f>'IMPORTACIONES '!J27/'IMPORTACIONES  PERCAPITA GER'!$J$147</f>
        <v>0</v>
      </c>
      <c r="K28" s="89">
        <f>'IMPORTACIONES '!K27/'IMPORTACIONES  PERCAPITA GER'!$K$147</f>
        <v>0</v>
      </c>
      <c r="L28" s="89">
        <f>'IMPORTACIONES '!L27/'IMPORTACIONES  PERCAPITA GER'!$L$147</f>
        <v>0</v>
      </c>
      <c r="M28" s="89">
        <f>'IMPORTACIONES '!M27/'IMPORTACIONES  PERCAPITA GER'!$M$147</f>
        <v>0</v>
      </c>
      <c r="N28" s="89">
        <f>'IMPORTACIONES '!N27/'IMPORTACIONES  PERCAPITA GER'!$N$147</f>
        <v>0</v>
      </c>
      <c r="O28" s="89">
        <f>'IMPORTACIONES '!O27/'IMPORTACIONES  PERCAPITA GER'!$O$147</f>
        <v>0</v>
      </c>
      <c r="P28" s="89">
        <f>'IMPORTACIONES '!P27/'IMPORTACIONES  PERCAPITA GER'!$P$147</f>
        <v>0</v>
      </c>
      <c r="Q28" s="89">
        <f>'IMPORTACIONES '!Q27/'IMPORTACIONES  PERCAPITA GER'!$Q$147</f>
        <v>0</v>
      </c>
      <c r="R28" s="89">
        <f>'IMPORTACIONES '!R27/'IMPORTACIONES  PERCAPITA GER'!$R$147</f>
        <v>0</v>
      </c>
      <c r="S28" s="89">
        <f>'IMPORTACIONES '!S27/'IMPORTACIONES  PERCAPITA GER'!$S$147</f>
        <v>0</v>
      </c>
      <c r="T28" s="89">
        <f>'IMPORTACIONES '!T27/'IMPORTACIONES  PERCAPITA GER'!$T$147</f>
        <v>0</v>
      </c>
      <c r="U28" s="89">
        <f>'IMPORTACIONES '!U27/'IMPORTACIONES  PERCAPITA GER'!$U$147</f>
        <v>0</v>
      </c>
      <c r="V28" s="89">
        <f>'IMPORTACIONES '!V27/'IMPORTACIONES  PERCAPITA GER'!$V$147</f>
        <v>0</v>
      </c>
      <c r="W28" s="89">
        <f>'IMPORTACIONES '!W27/'IMPORTACIONES  PERCAPITA GER'!$W$147</f>
        <v>0</v>
      </c>
      <c r="X28" s="89">
        <f>'IMPORTACIONES '!X27/'IMPORTACIONES  PERCAPITA GER'!$X$147</f>
        <v>0</v>
      </c>
      <c r="Y28" s="72"/>
      <c r="Z28" s="122" t="s">
        <v>57</v>
      </c>
      <c r="AA28" s="118">
        <v>1.2316650405872196E-5</v>
      </c>
      <c r="AB28" s="118">
        <v>1.4966764687581423E-5</v>
      </c>
      <c r="AC28" s="118">
        <v>2.141774735983599E-5</v>
      </c>
      <c r="AD28" s="118">
        <v>2.1048860963497899E-5</v>
      </c>
      <c r="AE28" s="118">
        <v>1.6284970070064226E-5</v>
      </c>
      <c r="AF28" s="118">
        <v>3.568843427613565E-5</v>
      </c>
      <c r="AG28" s="118">
        <v>2.0995768970038529E-5</v>
      </c>
      <c r="AH28" s="118">
        <v>1.8426812126951764E-5</v>
      </c>
      <c r="AI28" s="118">
        <v>1.8961841940482935E-5</v>
      </c>
      <c r="AJ28" s="118">
        <v>3.101206962118739E-5</v>
      </c>
      <c r="AK28" s="118">
        <v>2.6058143101815361E-5</v>
      </c>
      <c r="AL28" s="118">
        <v>4.2791355505228063E-5</v>
      </c>
      <c r="AM28" s="118">
        <v>2.6304794381840494E-5</v>
      </c>
      <c r="AN28" s="118">
        <v>2.9082903165977262E-5</v>
      </c>
      <c r="AO28" s="118">
        <v>3.7947642997170287E-5</v>
      </c>
      <c r="AP28" s="118">
        <v>3.0619882649055183E-5</v>
      </c>
      <c r="AQ28" s="118">
        <v>5.4599824705039181E-5</v>
      </c>
      <c r="AR28" s="118">
        <v>4.1516516405433613E-5</v>
      </c>
      <c r="AS28" s="118">
        <v>4.4056957598619289E-5</v>
      </c>
      <c r="AT28" s="118">
        <v>5.7172845985243726E-5</v>
      </c>
      <c r="AU28" s="118">
        <v>2.4667445194904707E-5</v>
      </c>
      <c r="AV28" s="118">
        <v>2.5991709178184102E-5</v>
      </c>
      <c r="AW28" s="131">
        <f t="shared" si="0"/>
        <v>2.9633179149552702E-5</v>
      </c>
      <c r="AX28"/>
      <c r="AY28"/>
    </row>
    <row r="29" spans="1:52" s="124" customFormat="1" x14ac:dyDescent="0.25">
      <c r="A29" s="38"/>
      <c r="B29" s="84" t="s">
        <v>57</v>
      </c>
      <c r="C29" s="82">
        <f>'IMPORTACIONES '!C28/'IMPORTACIONES  PERCAPITA GER'!$C$147</f>
        <v>1.2316650405872196E-5</v>
      </c>
      <c r="D29" s="82">
        <f>'IMPORTACIONES '!D28/'IMPORTACIONES  PERCAPITA GER'!$D$147</f>
        <v>1.4966764687581423E-5</v>
      </c>
      <c r="E29" s="82">
        <f>'IMPORTACIONES '!E28/'IMPORTACIONES  PERCAPITA GER'!$E$147</f>
        <v>2.141774735983599E-5</v>
      </c>
      <c r="F29" s="82">
        <f>'IMPORTACIONES '!F28/'IMPORTACIONES  PERCAPITA GER'!$F$147</f>
        <v>2.1048860963497899E-5</v>
      </c>
      <c r="G29" s="82">
        <f>'IMPORTACIONES '!G28/'IMPORTACIONES  PERCAPITA GER'!$G$147</f>
        <v>1.6284970070064226E-5</v>
      </c>
      <c r="H29" s="82">
        <f>'IMPORTACIONES '!H28/'IMPORTACIONES  PERCAPITA GER'!$H$147</f>
        <v>3.568843427613565E-5</v>
      </c>
      <c r="I29" s="82">
        <f>'IMPORTACIONES '!I28/'IMPORTACIONES  PERCAPITA GER'!$I$147</f>
        <v>2.0995768970038529E-5</v>
      </c>
      <c r="J29" s="82">
        <f>'IMPORTACIONES '!J28/'IMPORTACIONES  PERCAPITA GER'!$J$147</f>
        <v>1.8426812126951764E-5</v>
      </c>
      <c r="K29" s="82">
        <f>'IMPORTACIONES '!K28/'IMPORTACIONES  PERCAPITA GER'!$K$147</f>
        <v>1.8961841940482935E-5</v>
      </c>
      <c r="L29" s="82">
        <f>'IMPORTACIONES '!L28/'IMPORTACIONES  PERCAPITA GER'!$L$147</f>
        <v>3.101206962118739E-5</v>
      </c>
      <c r="M29" s="82">
        <f>'IMPORTACIONES '!M28/'IMPORTACIONES  PERCAPITA GER'!$M$147</f>
        <v>2.6058143101815361E-5</v>
      </c>
      <c r="N29" s="82">
        <f>'IMPORTACIONES '!N28/'IMPORTACIONES  PERCAPITA GER'!$N$147</f>
        <v>4.2791355505228063E-5</v>
      </c>
      <c r="O29" s="82">
        <f>'IMPORTACIONES '!O28/'IMPORTACIONES  PERCAPITA GER'!$O$147</f>
        <v>2.6304794381840494E-5</v>
      </c>
      <c r="P29" s="82">
        <f>'IMPORTACIONES '!P28/'IMPORTACIONES  PERCAPITA GER'!$P$147</f>
        <v>2.9082903165977262E-5</v>
      </c>
      <c r="Q29" s="82">
        <f>'IMPORTACIONES '!Q28/'IMPORTACIONES  PERCAPITA GER'!$Q$147</f>
        <v>3.7947642997170287E-5</v>
      </c>
      <c r="R29" s="82">
        <f>'IMPORTACIONES '!R28/'IMPORTACIONES  PERCAPITA GER'!$R$147</f>
        <v>3.0619882649055183E-5</v>
      </c>
      <c r="S29" s="82">
        <f>'IMPORTACIONES '!S28/'IMPORTACIONES  PERCAPITA GER'!$S$147</f>
        <v>5.4599824705039181E-5</v>
      </c>
      <c r="T29" s="82">
        <f>'IMPORTACIONES '!T28/'IMPORTACIONES  PERCAPITA GER'!$T$147</f>
        <v>4.1516516405433613E-5</v>
      </c>
      <c r="U29" s="82">
        <f>'IMPORTACIONES '!U28/'IMPORTACIONES  PERCAPITA GER'!$U$147</f>
        <v>4.4056957598619289E-5</v>
      </c>
      <c r="V29" s="82">
        <f>'IMPORTACIONES '!V28/'IMPORTACIONES  PERCAPITA GER'!$V$147</f>
        <v>5.7172845985243726E-5</v>
      </c>
      <c r="W29" s="82">
        <f>'IMPORTACIONES '!W28/'IMPORTACIONES  PERCAPITA GER'!$W$147</f>
        <v>2.4667445194904707E-5</v>
      </c>
      <c r="X29" s="82">
        <f>'IMPORTACIONES '!X28/'IMPORTACIONES  PERCAPITA GER'!$X$147</f>
        <v>2.5991709178184102E-5</v>
      </c>
      <c r="Y29" s="72"/>
      <c r="Z29" s="119" t="s">
        <v>33</v>
      </c>
      <c r="AA29" s="120">
        <v>5.1421403284953504E-7</v>
      </c>
      <c r="AB29" s="120">
        <v>1.6480532078495041E-6</v>
      </c>
      <c r="AC29" s="120">
        <v>3.9983045725817901E-6</v>
      </c>
      <c r="AD29" s="120">
        <v>4.4608471989810251E-6</v>
      </c>
      <c r="AE29" s="120">
        <v>6.8574705680225573E-6</v>
      </c>
      <c r="AF29" s="120">
        <v>7.7604707117159315E-6</v>
      </c>
      <c r="AG29" s="120">
        <v>2.2586541517797373E-6</v>
      </c>
      <c r="AH29" s="120">
        <v>1.418379617666682E-6</v>
      </c>
      <c r="AI29" s="120">
        <v>8.6024969825833119E-7</v>
      </c>
      <c r="AJ29" s="120">
        <v>5.3322823889497658E-7</v>
      </c>
      <c r="AK29" s="120">
        <v>0</v>
      </c>
      <c r="AL29" s="120">
        <v>6.4338775653250707E-7</v>
      </c>
      <c r="AM29" s="120">
        <v>9.7245080894049887E-7</v>
      </c>
      <c r="AN29" s="120">
        <v>1.3031284081907734E-6</v>
      </c>
      <c r="AO29" s="120">
        <v>2.9181102562174063E-6</v>
      </c>
      <c r="AP29" s="120">
        <v>4.8302131175626179E-6</v>
      </c>
      <c r="AQ29" s="120">
        <v>4.696357269860773E-6</v>
      </c>
      <c r="AR29" s="120">
        <v>3.0089838185429573E-6</v>
      </c>
      <c r="AS29" s="120">
        <v>9.0519501961700206E-7</v>
      </c>
      <c r="AT29" s="120">
        <v>4.6800234618590434E-6</v>
      </c>
      <c r="AU29" s="120">
        <v>1.7016252516584389E-6</v>
      </c>
      <c r="AV29" s="120">
        <v>9.8196289339221654E-7</v>
      </c>
      <c r="AW29" s="131">
        <f t="shared" si="0"/>
        <v>2.5886959118624688E-6</v>
      </c>
      <c r="AX29"/>
      <c r="AY29"/>
    </row>
    <row r="30" spans="1:52" s="124" customFormat="1" x14ac:dyDescent="0.25">
      <c r="A30" s="38"/>
      <c r="B30" s="88" t="s">
        <v>33</v>
      </c>
      <c r="C30" s="89">
        <f>'IMPORTACIONES '!C29/'IMPORTACIONES  PERCAPITA GER'!$C$147</f>
        <v>5.1421403284953504E-7</v>
      </c>
      <c r="D30" s="89">
        <f>'IMPORTACIONES '!D29/'IMPORTACIONES  PERCAPITA GER'!$D$147</f>
        <v>1.6480532078495041E-6</v>
      </c>
      <c r="E30" s="89">
        <f>'IMPORTACIONES '!E29/'IMPORTACIONES  PERCAPITA GER'!$E$147</f>
        <v>3.9983045725817901E-6</v>
      </c>
      <c r="F30" s="89">
        <f>'IMPORTACIONES '!F29/'IMPORTACIONES  PERCAPITA GER'!$F$147</f>
        <v>4.4608471989810251E-6</v>
      </c>
      <c r="G30" s="89">
        <f>'IMPORTACIONES '!G29/'IMPORTACIONES  PERCAPITA GER'!$G$147</f>
        <v>6.8574705680225573E-6</v>
      </c>
      <c r="H30" s="89">
        <f>'IMPORTACIONES '!H29/'IMPORTACIONES  PERCAPITA GER'!$H$147</f>
        <v>7.7604707117159315E-6</v>
      </c>
      <c r="I30" s="89">
        <f>'IMPORTACIONES '!I29/'IMPORTACIONES  PERCAPITA GER'!$I$147</f>
        <v>2.2586541517797373E-6</v>
      </c>
      <c r="J30" s="89">
        <f>'IMPORTACIONES '!J29/'IMPORTACIONES  PERCAPITA GER'!$J$147</f>
        <v>1.418379617666682E-6</v>
      </c>
      <c r="K30" s="89">
        <f>'IMPORTACIONES '!K29/'IMPORTACIONES  PERCAPITA GER'!$K$147</f>
        <v>8.6024969825833119E-7</v>
      </c>
      <c r="L30" s="89">
        <f>'IMPORTACIONES '!L29/'IMPORTACIONES  PERCAPITA GER'!$L$147</f>
        <v>5.3322823889497658E-7</v>
      </c>
      <c r="M30" s="89">
        <f>'IMPORTACIONES '!M29/'IMPORTACIONES  PERCAPITA GER'!$M$147</f>
        <v>0</v>
      </c>
      <c r="N30" s="89">
        <f>'IMPORTACIONES '!N29/'IMPORTACIONES  PERCAPITA GER'!$N$147</f>
        <v>6.4338775653250707E-7</v>
      </c>
      <c r="O30" s="89">
        <f>'IMPORTACIONES '!O29/'IMPORTACIONES  PERCAPITA GER'!$O$147</f>
        <v>9.7245080894049887E-7</v>
      </c>
      <c r="P30" s="89">
        <f>'IMPORTACIONES '!P29/'IMPORTACIONES  PERCAPITA GER'!$P$147</f>
        <v>1.3031284081907734E-6</v>
      </c>
      <c r="Q30" s="89">
        <f>'IMPORTACIONES '!Q29/'IMPORTACIONES  PERCAPITA GER'!$Q$147</f>
        <v>2.9181102562174063E-6</v>
      </c>
      <c r="R30" s="89">
        <f>'IMPORTACIONES '!R29/'IMPORTACIONES  PERCAPITA GER'!$R$147</f>
        <v>4.8302131175626179E-6</v>
      </c>
      <c r="S30" s="89">
        <f>'IMPORTACIONES '!S29/'IMPORTACIONES  PERCAPITA GER'!$S$147</f>
        <v>4.696357269860773E-6</v>
      </c>
      <c r="T30" s="89">
        <f>'IMPORTACIONES '!T29/'IMPORTACIONES  PERCAPITA GER'!$T$147</f>
        <v>3.0089838185429573E-6</v>
      </c>
      <c r="U30" s="89">
        <f>'IMPORTACIONES '!U29/'IMPORTACIONES  PERCAPITA GER'!$U$147</f>
        <v>9.0519501961700206E-7</v>
      </c>
      <c r="V30" s="89">
        <f>'IMPORTACIONES '!V29/'IMPORTACIONES  PERCAPITA GER'!$V$147</f>
        <v>4.6800234618590434E-6</v>
      </c>
      <c r="W30" s="89">
        <f>'IMPORTACIONES '!W29/'IMPORTACIONES  PERCAPITA GER'!$W$147</f>
        <v>1.7016252516584389E-6</v>
      </c>
      <c r="X30" s="89">
        <f>'IMPORTACIONES '!X29/'IMPORTACIONES  PERCAPITA GER'!$X$147</f>
        <v>9.8196289339221654E-7</v>
      </c>
      <c r="Y30" s="72"/>
      <c r="Z30" s="122" t="s">
        <v>127</v>
      </c>
      <c r="AA30" s="118">
        <v>2.324982019955398E-5</v>
      </c>
      <c r="AB30" s="118">
        <v>2.7308852044143265E-5</v>
      </c>
      <c r="AC30" s="118">
        <v>2.17224961839657E-5</v>
      </c>
      <c r="AD30" s="118">
        <v>2.6143489731733059E-5</v>
      </c>
      <c r="AE30" s="118">
        <v>2.8148515955062399E-5</v>
      </c>
      <c r="AF30" s="118">
        <v>2.7040010019035293E-5</v>
      </c>
      <c r="AG30" s="118">
        <v>2.5343071047119957E-5</v>
      </c>
      <c r="AH30" s="118">
        <v>2.1190833945994528E-5</v>
      </c>
      <c r="AI30" s="118">
        <v>1.9676697323542675E-5</v>
      </c>
      <c r="AJ30" s="118">
        <v>1.846908718354419E-5</v>
      </c>
      <c r="AK30" s="118">
        <v>1.5145007321622795E-5</v>
      </c>
      <c r="AL30" s="118">
        <v>1.4761500225349596E-5</v>
      </c>
      <c r="AM30" s="118">
        <v>1.2374436543767847E-5</v>
      </c>
      <c r="AN30" s="118">
        <v>2.6951618386225998E-5</v>
      </c>
      <c r="AO30" s="118">
        <v>1.2331763007445943E-5</v>
      </c>
      <c r="AP30" s="118">
        <v>2.0959456413929942E-5</v>
      </c>
      <c r="AQ30" s="118">
        <v>2.2123953610803005E-5</v>
      </c>
      <c r="AR30" s="118">
        <v>2.2094893576656343E-5</v>
      </c>
      <c r="AS30" s="118">
        <v>1.5425515128815762E-5</v>
      </c>
      <c r="AT30" s="118">
        <v>2.3634735899731422E-5</v>
      </c>
      <c r="AU30" s="118">
        <v>1.9452392265361577E-5</v>
      </c>
      <c r="AV30" s="118">
        <v>1.4608213414044703E-5</v>
      </c>
      <c r="AW30" s="131">
        <f t="shared" si="0"/>
        <v>2.0825289064884091E-5</v>
      </c>
      <c r="AX30"/>
      <c r="AY30"/>
    </row>
    <row r="31" spans="1:52" s="124" customFormat="1" x14ac:dyDescent="0.25">
      <c r="A31" s="38"/>
      <c r="B31" s="84" t="s">
        <v>127</v>
      </c>
      <c r="C31" s="82">
        <f>'IMPORTACIONES '!C30/'IMPORTACIONES  PERCAPITA GER'!$C$147</f>
        <v>2.324982019955398E-5</v>
      </c>
      <c r="D31" s="82">
        <f>'IMPORTACIONES '!D30/'IMPORTACIONES  PERCAPITA GER'!$D$147</f>
        <v>2.7308852044143265E-5</v>
      </c>
      <c r="E31" s="82">
        <f>'IMPORTACIONES '!E30/'IMPORTACIONES  PERCAPITA GER'!$E$147</f>
        <v>2.17224961839657E-5</v>
      </c>
      <c r="F31" s="82">
        <f>'IMPORTACIONES '!F30/'IMPORTACIONES  PERCAPITA GER'!$F$147</f>
        <v>2.6143489731733059E-5</v>
      </c>
      <c r="G31" s="82">
        <f>'IMPORTACIONES '!G30/'IMPORTACIONES  PERCAPITA GER'!$G$147</f>
        <v>2.8148515955062399E-5</v>
      </c>
      <c r="H31" s="82">
        <f>'IMPORTACIONES '!H30/'IMPORTACIONES  PERCAPITA GER'!$H$147</f>
        <v>2.7040010019035293E-5</v>
      </c>
      <c r="I31" s="82">
        <f>'IMPORTACIONES '!I30/'IMPORTACIONES  PERCAPITA GER'!$I$147</f>
        <v>2.5343071047119957E-5</v>
      </c>
      <c r="J31" s="82">
        <f>'IMPORTACIONES '!J30/'IMPORTACIONES  PERCAPITA GER'!$J$147</f>
        <v>2.1190833945994528E-5</v>
      </c>
      <c r="K31" s="82">
        <f>'IMPORTACIONES '!K30/'IMPORTACIONES  PERCAPITA GER'!$K$147</f>
        <v>1.9676697323542675E-5</v>
      </c>
      <c r="L31" s="82">
        <f>'IMPORTACIONES '!L30/'IMPORTACIONES  PERCAPITA GER'!$L$147</f>
        <v>1.846908718354419E-5</v>
      </c>
      <c r="M31" s="82">
        <f>'IMPORTACIONES '!M30/'IMPORTACIONES  PERCAPITA GER'!$M$147</f>
        <v>1.5145007321622795E-5</v>
      </c>
      <c r="N31" s="82">
        <f>'IMPORTACIONES '!N30/'IMPORTACIONES  PERCAPITA GER'!$N$147</f>
        <v>1.4761500225349596E-5</v>
      </c>
      <c r="O31" s="82">
        <f>'IMPORTACIONES '!O30/'IMPORTACIONES  PERCAPITA GER'!$O$147</f>
        <v>1.2374436543767847E-5</v>
      </c>
      <c r="P31" s="82">
        <f>'IMPORTACIONES '!P30/'IMPORTACIONES  PERCAPITA GER'!$P$147</f>
        <v>2.6951618386225998E-5</v>
      </c>
      <c r="Q31" s="82">
        <f>'IMPORTACIONES '!Q30/'IMPORTACIONES  PERCAPITA GER'!$Q$147</f>
        <v>1.2331763007445943E-5</v>
      </c>
      <c r="R31" s="82">
        <f>'IMPORTACIONES '!R30/'IMPORTACIONES  PERCAPITA GER'!$R$147</f>
        <v>2.0959456413929942E-5</v>
      </c>
      <c r="S31" s="82">
        <f>'IMPORTACIONES '!S30/'IMPORTACIONES  PERCAPITA GER'!$S$147</f>
        <v>2.2123953610803005E-5</v>
      </c>
      <c r="T31" s="82">
        <f>'IMPORTACIONES '!T30/'IMPORTACIONES  PERCAPITA GER'!$T$147</f>
        <v>2.2094893576656343E-5</v>
      </c>
      <c r="U31" s="82">
        <f>'IMPORTACIONES '!U30/'IMPORTACIONES  PERCAPITA GER'!$U$147</f>
        <v>1.5425515128815762E-5</v>
      </c>
      <c r="V31" s="82">
        <f>'IMPORTACIONES '!V30/'IMPORTACIONES  PERCAPITA GER'!$V$147</f>
        <v>2.3634735899731422E-5</v>
      </c>
      <c r="W31" s="82">
        <f>'IMPORTACIONES '!W30/'IMPORTACIONES  PERCAPITA GER'!$W$147</f>
        <v>1.9452392265361577E-5</v>
      </c>
      <c r="X31" s="82">
        <f>'IMPORTACIONES '!X30/'IMPORTACIONES  PERCAPITA GER'!$X$147</f>
        <v>1.4608213414044703E-5</v>
      </c>
      <c r="Y31" s="72"/>
      <c r="Z31" s="119" t="s">
        <v>139</v>
      </c>
      <c r="AA31" s="120">
        <v>5.1176539459787062E-6</v>
      </c>
      <c r="AB31" s="120">
        <v>6.8729922668094135E-6</v>
      </c>
      <c r="AC31" s="120">
        <v>1.0910007903843603E-5</v>
      </c>
      <c r="AD31" s="120">
        <v>9.1045160044776663E-6</v>
      </c>
      <c r="AE31" s="120">
        <v>8.6723251233251528E-6</v>
      </c>
      <c r="AF31" s="120">
        <v>7.8334531948982122E-6</v>
      </c>
      <c r="AG31" s="120">
        <v>6.557383021296012E-6</v>
      </c>
      <c r="AH31" s="120">
        <v>6.3766468281425185E-6</v>
      </c>
      <c r="AI31" s="120">
        <v>7.136437637664184E-6</v>
      </c>
      <c r="AJ31" s="120">
        <v>5.3201635653385161E-6</v>
      </c>
      <c r="AK31" s="120">
        <v>2.2432556881506943E-6</v>
      </c>
      <c r="AL31" s="120">
        <v>3.7146538396027767E-6</v>
      </c>
      <c r="AM31" s="120">
        <v>5.737459772748943E-6</v>
      </c>
      <c r="AN31" s="120">
        <v>9.3289379502255373E-6</v>
      </c>
      <c r="AO31" s="120">
        <v>7.1792838102754597E-6</v>
      </c>
      <c r="AP31" s="120">
        <v>7.9851371285275685E-6</v>
      </c>
      <c r="AQ31" s="120">
        <v>5.182187332260164E-6</v>
      </c>
      <c r="AR31" s="120">
        <v>4.5880786324064104E-6</v>
      </c>
      <c r="AS31" s="120">
        <v>8.3699539485133754E-6</v>
      </c>
      <c r="AT31" s="120">
        <v>8.6561911524094713E-6</v>
      </c>
      <c r="AU31" s="120">
        <v>6.769775281777818E-6</v>
      </c>
      <c r="AV31" s="120">
        <v>5.0431674524834825E-6</v>
      </c>
      <c r="AW31" s="131">
        <f t="shared" si="0"/>
        <v>6.7590755218707124E-6</v>
      </c>
      <c r="AX31"/>
      <c r="AY31"/>
    </row>
    <row r="32" spans="1:52" s="124" customFormat="1" x14ac:dyDescent="0.25">
      <c r="A32" s="38"/>
      <c r="B32" s="88" t="s">
        <v>139</v>
      </c>
      <c r="C32" s="89">
        <f>'IMPORTACIONES '!C31/'IMPORTACIONES  PERCAPITA GER'!$C$147</f>
        <v>5.1176539459787062E-6</v>
      </c>
      <c r="D32" s="89">
        <f>'IMPORTACIONES '!D31/'IMPORTACIONES  PERCAPITA GER'!$D$147</f>
        <v>6.8729922668094135E-6</v>
      </c>
      <c r="E32" s="89">
        <f>'IMPORTACIONES '!E31/'IMPORTACIONES  PERCAPITA GER'!$E$147</f>
        <v>1.0910007903843603E-5</v>
      </c>
      <c r="F32" s="89">
        <f>'IMPORTACIONES '!F31/'IMPORTACIONES  PERCAPITA GER'!$F$147</f>
        <v>9.1045160044776663E-6</v>
      </c>
      <c r="G32" s="89">
        <f>'IMPORTACIONES '!G31/'IMPORTACIONES  PERCAPITA GER'!$G$147</f>
        <v>8.6723251233251528E-6</v>
      </c>
      <c r="H32" s="89">
        <f>'IMPORTACIONES '!H31/'IMPORTACIONES  PERCAPITA GER'!$H$147</f>
        <v>7.8334531948982122E-6</v>
      </c>
      <c r="I32" s="89">
        <f>'IMPORTACIONES '!I31/'IMPORTACIONES  PERCAPITA GER'!$I$147</f>
        <v>6.557383021296012E-6</v>
      </c>
      <c r="J32" s="89">
        <f>'IMPORTACIONES '!J31/'IMPORTACIONES  PERCAPITA GER'!$J$147</f>
        <v>6.3766468281425185E-6</v>
      </c>
      <c r="K32" s="89">
        <f>'IMPORTACIONES '!K31/'IMPORTACIONES  PERCAPITA GER'!$K$147</f>
        <v>7.136437637664184E-6</v>
      </c>
      <c r="L32" s="89">
        <f>'IMPORTACIONES '!L31/'IMPORTACIONES  PERCAPITA GER'!$L$147</f>
        <v>5.3201635653385161E-6</v>
      </c>
      <c r="M32" s="89">
        <f>'IMPORTACIONES '!M31/'IMPORTACIONES  PERCAPITA GER'!$M$147</f>
        <v>2.2432556881506943E-6</v>
      </c>
      <c r="N32" s="89">
        <f>'IMPORTACIONES '!N31/'IMPORTACIONES  PERCAPITA GER'!$N$147</f>
        <v>3.7146538396027767E-6</v>
      </c>
      <c r="O32" s="89">
        <f>'IMPORTACIONES '!O31/'IMPORTACIONES  PERCAPITA GER'!$O$147</f>
        <v>5.737459772748943E-6</v>
      </c>
      <c r="P32" s="89">
        <f>'IMPORTACIONES '!P31/'IMPORTACIONES  PERCAPITA GER'!$P$147</f>
        <v>9.3289379502255373E-6</v>
      </c>
      <c r="Q32" s="89">
        <f>'IMPORTACIONES '!Q31/'IMPORTACIONES  PERCAPITA GER'!$Q$147</f>
        <v>7.1792838102754597E-6</v>
      </c>
      <c r="R32" s="89">
        <f>'IMPORTACIONES '!R31/'IMPORTACIONES  PERCAPITA GER'!$R$147</f>
        <v>7.9851371285275685E-6</v>
      </c>
      <c r="S32" s="89">
        <f>'IMPORTACIONES '!S31/'IMPORTACIONES  PERCAPITA GER'!$S$147</f>
        <v>5.182187332260164E-6</v>
      </c>
      <c r="T32" s="89">
        <f>'IMPORTACIONES '!T31/'IMPORTACIONES  PERCAPITA GER'!$T$147</f>
        <v>4.5880786324064104E-6</v>
      </c>
      <c r="U32" s="89">
        <f>'IMPORTACIONES '!U31/'IMPORTACIONES  PERCAPITA GER'!$U$147</f>
        <v>8.3699539485133754E-6</v>
      </c>
      <c r="V32" s="89">
        <f>'IMPORTACIONES '!V31/'IMPORTACIONES  PERCAPITA GER'!$V$147</f>
        <v>8.6561911524094713E-6</v>
      </c>
      <c r="W32" s="89">
        <f>'IMPORTACIONES '!W31/'IMPORTACIONES  PERCAPITA GER'!$W$147</f>
        <v>6.769775281777818E-6</v>
      </c>
      <c r="X32" s="89">
        <f>'IMPORTACIONES '!X31/'IMPORTACIONES  PERCAPITA GER'!$X$147</f>
        <v>5.0431674524834825E-6</v>
      </c>
      <c r="Y32" s="72"/>
      <c r="Z32" s="121" t="s">
        <v>19</v>
      </c>
      <c r="AA32" s="118">
        <v>2.4241518691478083E-6</v>
      </c>
      <c r="AB32" s="118">
        <v>1.2207801539625957E-6</v>
      </c>
      <c r="AC32" s="118">
        <v>9.1424647238912872E-7</v>
      </c>
      <c r="AD32" s="118">
        <v>4.0708277717477117E-6</v>
      </c>
      <c r="AE32" s="118">
        <v>3.6297091106051902E-6</v>
      </c>
      <c r="AF32" s="118">
        <v>4.8168438900305778E-6</v>
      </c>
      <c r="AG32" s="118">
        <v>5.1123300962326317E-6</v>
      </c>
      <c r="AH32" s="118">
        <v>8.7163670521567888E-6</v>
      </c>
      <c r="AI32" s="118">
        <v>9.5596762243073708E-6</v>
      </c>
      <c r="AJ32" s="118">
        <v>1.3597320091821903E-5</v>
      </c>
      <c r="AK32" s="118">
        <v>1.1543672514159247E-5</v>
      </c>
      <c r="AL32" s="118">
        <v>1.082833733635842E-5</v>
      </c>
      <c r="AM32" s="118">
        <v>1.6872021535117653E-5</v>
      </c>
      <c r="AN32" s="118">
        <v>3.330893641496977E-5</v>
      </c>
      <c r="AO32" s="118">
        <v>1.4175422625390832E-5</v>
      </c>
      <c r="AP32" s="118">
        <v>3.1316900744500922E-5</v>
      </c>
      <c r="AQ32" s="118">
        <v>4.5580825597932549E-5</v>
      </c>
      <c r="AR32" s="118">
        <v>4.4736875120320495E-5</v>
      </c>
      <c r="AS32" s="118">
        <v>6.0573666723685685E-5</v>
      </c>
      <c r="AT32" s="118">
        <v>8.0486524866483502E-5</v>
      </c>
      <c r="AU32" s="118">
        <v>9.8596329329906949E-5</v>
      </c>
      <c r="AV32" s="118">
        <v>1.0949492411257407E-4</v>
      </c>
      <c r="AW32" s="131">
        <f t="shared" si="0"/>
        <v>2.7798940438809167E-5</v>
      </c>
      <c r="AX32"/>
      <c r="AY32"/>
    </row>
    <row r="33" spans="1:51" s="124" customFormat="1" x14ac:dyDescent="0.25">
      <c r="A33" s="38"/>
      <c r="B33" s="83" t="s">
        <v>19</v>
      </c>
      <c r="C33" s="82">
        <f>'IMPORTACIONES '!C32/'IMPORTACIONES  PERCAPITA GER'!$C$147</f>
        <v>2.4241518691478083E-6</v>
      </c>
      <c r="D33" s="82">
        <f>'IMPORTACIONES '!D32/'IMPORTACIONES  PERCAPITA GER'!$D$147</f>
        <v>1.2207801539625957E-6</v>
      </c>
      <c r="E33" s="82">
        <f>'IMPORTACIONES '!E32/'IMPORTACIONES  PERCAPITA GER'!$E$147</f>
        <v>9.1424647238912872E-7</v>
      </c>
      <c r="F33" s="82">
        <f>'IMPORTACIONES '!F32/'IMPORTACIONES  PERCAPITA GER'!$F$147</f>
        <v>4.0708277717477117E-6</v>
      </c>
      <c r="G33" s="82">
        <f>'IMPORTACIONES '!G32/'IMPORTACIONES  PERCAPITA GER'!$G$147</f>
        <v>3.6297091106051902E-6</v>
      </c>
      <c r="H33" s="82">
        <f>'IMPORTACIONES '!H32/'IMPORTACIONES  PERCAPITA GER'!$H$147</f>
        <v>4.8168438900305778E-6</v>
      </c>
      <c r="I33" s="82">
        <f>'IMPORTACIONES '!I32/'IMPORTACIONES  PERCAPITA GER'!$I$147</f>
        <v>5.1123300962326317E-6</v>
      </c>
      <c r="J33" s="82">
        <f>'IMPORTACIONES '!J32/'IMPORTACIONES  PERCAPITA GER'!$J$147</f>
        <v>8.7163670521567888E-6</v>
      </c>
      <c r="K33" s="82">
        <f>'IMPORTACIONES '!K32/'IMPORTACIONES  PERCAPITA GER'!$K$147</f>
        <v>9.5596762243073708E-6</v>
      </c>
      <c r="L33" s="82">
        <f>'IMPORTACIONES '!L32/'IMPORTACIONES  PERCAPITA GER'!$L$147</f>
        <v>1.3597320091821903E-5</v>
      </c>
      <c r="M33" s="82">
        <f>'IMPORTACIONES '!M32/'IMPORTACIONES  PERCAPITA GER'!$M$147</f>
        <v>1.1543672514159247E-5</v>
      </c>
      <c r="N33" s="82">
        <f>'IMPORTACIONES '!N32/'IMPORTACIONES  PERCAPITA GER'!$N$147</f>
        <v>1.082833733635842E-5</v>
      </c>
      <c r="O33" s="82">
        <f>'IMPORTACIONES '!O32/'IMPORTACIONES  PERCAPITA GER'!$O$147</f>
        <v>1.6872021535117653E-5</v>
      </c>
      <c r="P33" s="82">
        <f>'IMPORTACIONES '!P32/'IMPORTACIONES  PERCAPITA GER'!$P$147</f>
        <v>3.330893641496977E-5</v>
      </c>
      <c r="Q33" s="82">
        <f>'IMPORTACIONES '!Q32/'IMPORTACIONES  PERCAPITA GER'!$Q$147</f>
        <v>1.4175422625390832E-5</v>
      </c>
      <c r="R33" s="82">
        <f>'IMPORTACIONES '!R32/'IMPORTACIONES  PERCAPITA GER'!$R$147</f>
        <v>3.1316900744500922E-5</v>
      </c>
      <c r="S33" s="82">
        <f>'IMPORTACIONES '!S32/'IMPORTACIONES  PERCAPITA GER'!$S$147</f>
        <v>4.5580825597932549E-5</v>
      </c>
      <c r="T33" s="82">
        <f>'IMPORTACIONES '!T32/'IMPORTACIONES  PERCAPITA GER'!$T$147</f>
        <v>4.4736875120320495E-5</v>
      </c>
      <c r="U33" s="82">
        <f>'IMPORTACIONES '!U32/'IMPORTACIONES  PERCAPITA GER'!$U$147</f>
        <v>6.0573666723685685E-5</v>
      </c>
      <c r="V33" s="82">
        <f>'IMPORTACIONES '!V32/'IMPORTACIONES  PERCAPITA GER'!$V$147</f>
        <v>8.0486524866483502E-5</v>
      </c>
      <c r="W33" s="82">
        <f>'IMPORTACIONES '!W32/'IMPORTACIONES  PERCAPITA GER'!$W$147</f>
        <v>9.8596329329906949E-5</v>
      </c>
      <c r="X33" s="82">
        <f>'IMPORTACIONES '!X32/'IMPORTACIONES  PERCAPITA GER'!$X$147</f>
        <v>1.0949492411257407E-4</v>
      </c>
      <c r="Y33" s="72"/>
      <c r="Z33" s="119" t="s">
        <v>89</v>
      </c>
      <c r="AA33" s="120">
        <v>2.2907010844320955E-5</v>
      </c>
      <c r="AB33" s="120">
        <v>3.1630413789170849E-5</v>
      </c>
      <c r="AC33" s="120">
        <v>4.7162928022313855E-5</v>
      </c>
      <c r="AD33" s="120">
        <v>6.4938234634346736E-5</v>
      </c>
      <c r="AE33" s="120">
        <v>1.1278894753088611E-5</v>
      </c>
      <c r="AF33" s="120">
        <v>1.3197665708795903E-5</v>
      </c>
      <c r="AG33" s="120">
        <v>1.8567108591780747E-5</v>
      </c>
      <c r="AH33" s="120">
        <v>1.5929494167641197E-5</v>
      </c>
      <c r="AI33" s="120">
        <v>3.8880863122689925E-5</v>
      </c>
      <c r="AJ33" s="120">
        <v>1.526971775017433E-5</v>
      </c>
      <c r="AK33" s="120">
        <v>1.5326892917959338E-5</v>
      </c>
      <c r="AL33" s="120">
        <v>2.2676383569862702E-5</v>
      </c>
      <c r="AM33" s="120">
        <v>2.9197835538438478E-5</v>
      </c>
      <c r="AN33" s="120">
        <v>4.0421338194253992E-5</v>
      </c>
      <c r="AO33" s="120">
        <v>4.036515693328345E-5</v>
      </c>
      <c r="AP33" s="120">
        <v>7.0459969578217231E-5</v>
      </c>
      <c r="AQ33" s="120">
        <v>1.0480226448630951E-4</v>
      </c>
      <c r="AR33" s="120">
        <v>9.2134587171088073E-5</v>
      </c>
      <c r="AS33" s="120">
        <v>7.2837199249729733E-5</v>
      </c>
      <c r="AT33" s="120">
        <v>7.4411138208872288E-5</v>
      </c>
      <c r="AU33" s="120">
        <v>1.3333886504362385E-4</v>
      </c>
      <c r="AV33" s="120">
        <v>9.2389372969655336E-5</v>
      </c>
      <c r="AW33" s="131">
        <f t="shared" si="0"/>
        <v>4.8551060692982585E-5</v>
      </c>
      <c r="AX33"/>
      <c r="AY33"/>
    </row>
    <row r="34" spans="1:51" s="124" customFormat="1" x14ac:dyDescent="0.25">
      <c r="A34" s="38"/>
      <c r="B34" s="88" t="s">
        <v>89</v>
      </c>
      <c r="C34" s="89">
        <f>'IMPORTACIONES '!C33/'IMPORTACIONES  PERCAPITA GER'!$C$147</f>
        <v>2.2907010844320955E-5</v>
      </c>
      <c r="D34" s="89">
        <f>'IMPORTACIONES '!D33/'IMPORTACIONES  PERCAPITA GER'!$D$147</f>
        <v>3.1630413789170849E-5</v>
      </c>
      <c r="E34" s="89">
        <f>'IMPORTACIONES '!E33/'IMPORTACIONES  PERCAPITA GER'!$E$147</f>
        <v>4.7162928022313855E-5</v>
      </c>
      <c r="F34" s="89">
        <f>'IMPORTACIONES '!F33/'IMPORTACIONES  PERCAPITA GER'!$F$147</f>
        <v>6.4938234634346736E-5</v>
      </c>
      <c r="G34" s="89">
        <f>'IMPORTACIONES '!G33/'IMPORTACIONES  PERCAPITA GER'!$G$147</f>
        <v>1.1278894753088611E-5</v>
      </c>
      <c r="H34" s="89">
        <f>'IMPORTACIONES '!H33/'IMPORTACIONES  PERCAPITA GER'!$H$147</f>
        <v>1.3197665708795903E-5</v>
      </c>
      <c r="I34" s="89">
        <f>'IMPORTACIONES '!I33/'IMPORTACIONES  PERCAPITA GER'!$I$147</f>
        <v>1.8567108591780747E-5</v>
      </c>
      <c r="J34" s="89">
        <f>'IMPORTACIONES '!J33/'IMPORTACIONES  PERCAPITA GER'!$J$147</f>
        <v>1.5929494167641197E-5</v>
      </c>
      <c r="K34" s="89">
        <f>'IMPORTACIONES '!K33/'IMPORTACIONES  PERCAPITA GER'!$K$147</f>
        <v>3.8880863122689925E-5</v>
      </c>
      <c r="L34" s="89">
        <f>'IMPORTACIONES '!L33/'IMPORTACIONES  PERCAPITA GER'!$L$147</f>
        <v>1.526971775017433E-5</v>
      </c>
      <c r="M34" s="89">
        <f>'IMPORTACIONES '!M33/'IMPORTACIONES  PERCAPITA GER'!$M$147</f>
        <v>1.5326892917959338E-5</v>
      </c>
      <c r="N34" s="89">
        <f>'IMPORTACIONES '!N33/'IMPORTACIONES  PERCAPITA GER'!$N$147</f>
        <v>2.2676383569862702E-5</v>
      </c>
      <c r="O34" s="89">
        <f>'IMPORTACIONES '!O33/'IMPORTACIONES  PERCAPITA GER'!$O$147</f>
        <v>2.9197835538438478E-5</v>
      </c>
      <c r="P34" s="89">
        <f>'IMPORTACIONES '!P33/'IMPORTACIONES  PERCAPITA GER'!$P$147</f>
        <v>4.0421338194253992E-5</v>
      </c>
      <c r="Q34" s="89">
        <f>'IMPORTACIONES '!Q33/'IMPORTACIONES  PERCAPITA GER'!$Q$147</f>
        <v>4.036515693328345E-5</v>
      </c>
      <c r="R34" s="89">
        <f>'IMPORTACIONES '!R33/'IMPORTACIONES  PERCAPITA GER'!$R$147</f>
        <v>7.0459969578217231E-5</v>
      </c>
      <c r="S34" s="89">
        <f>'IMPORTACIONES '!S33/'IMPORTACIONES  PERCAPITA GER'!$S$147</f>
        <v>1.0480226448630951E-4</v>
      </c>
      <c r="T34" s="89">
        <f>'IMPORTACIONES '!T33/'IMPORTACIONES  PERCAPITA GER'!$T$147</f>
        <v>9.2134587171088073E-5</v>
      </c>
      <c r="U34" s="89">
        <f>'IMPORTACIONES '!U33/'IMPORTACIONES  PERCAPITA GER'!$U$147</f>
        <v>7.2837199249729733E-5</v>
      </c>
      <c r="V34" s="89">
        <f>'IMPORTACIONES '!V33/'IMPORTACIONES  PERCAPITA GER'!$V$147</f>
        <v>7.4411138208872288E-5</v>
      </c>
      <c r="W34" s="89">
        <f>'IMPORTACIONES '!W33/'IMPORTACIONES  PERCAPITA GER'!$W$147</f>
        <v>1.3333886504362385E-4</v>
      </c>
      <c r="X34" s="89">
        <f>'IMPORTACIONES '!X33/'IMPORTACIONES  PERCAPITA GER'!$X$147</f>
        <v>9.2389372969655336E-5</v>
      </c>
      <c r="Y34" s="72"/>
      <c r="Z34" s="121" t="s">
        <v>91</v>
      </c>
      <c r="AA34" s="118">
        <v>1.2386436596044633E-4</v>
      </c>
      <c r="AB34" s="118">
        <v>1.4836141211107425E-4</v>
      </c>
      <c r="AC34" s="118">
        <v>1.5561693955359491E-4</v>
      </c>
      <c r="AD34" s="118">
        <v>1.7116977612702055E-4</v>
      </c>
      <c r="AE34" s="118">
        <v>1.0931758143517309E-4</v>
      </c>
      <c r="AF34" s="118">
        <v>1.2651513459648495E-4</v>
      </c>
      <c r="AG34" s="118">
        <v>1.2180946127151907E-4</v>
      </c>
      <c r="AH34" s="118">
        <v>1.6121036030539775E-4</v>
      </c>
      <c r="AI34" s="118">
        <v>1.0613785009497157E-4</v>
      </c>
      <c r="AJ34" s="118">
        <v>1.3227695971678794E-4</v>
      </c>
      <c r="AK34" s="118">
        <v>1.7521645780420287E-4</v>
      </c>
      <c r="AL34" s="118">
        <v>1.4926595951554163E-4</v>
      </c>
      <c r="AM34" s="118">
        <v>1.7540581466264247E-4</v>
      </c>
      <c r="AN34" s="118">
        <v>2.9211998129779338E-4</v>
      </c>
      <c r="AO34" s="118">
        <v>1.6746778357438471E-4</v>
      </c>
      <c r="AP34" s="118">
        <v>2.6889001580274532E-4</v>
      </c>
      <c r="AQ34" s="118">
        <v>3.0399259007005954E-4</v>
      </c>
      <c r="AR34" s="118">
        <v>3.7500393374899002E-4</v>
      </c>
      <c r="AS34" s="118">
        <v>2.5478139819274715E-4</v>
      </c>
      <c r="AT34" s="118">
        <v>3.2713240514926066E-4</v>
      </c>
      <c r="AU34" s="118">
        <v>6.2521873994748054E-4</v>
      </c>
      <c r="AV34" s="118">
        <v>1.8554249485639351E-4</v>
      </c>
      <c r="AW34" s="131">
        <f t="shared" si="0"/>
        <v>2.1165079162703234E-4</v>
      </c>
      <c r="AX34"/>
      <c r="AY34"/>
    </row>
    <row r="35" spans="1:51" s="124" customFormat="1" x14ac:dyDescent="0.25">
      <c r="A35" s="38"/>
      <c r="B35" s="83" t="s">
        <v>91</v>
      </c>
      <c r="C35" s="82">
        <f>'IMPORTACIONES '!C34/'IMPORTACIONES  PERCAPITA GER'!$C$147</f>
        <v>1.2386436596044633E-4</v>
      </c>
      <c r="D35" s="82">
        <f>'IMPORTACIONES '!D34/'IMPORTACIONES  PERCAPITA GER'!$D$147</f>
        <v>1.4836141211107425E-4</v>
      </c>
      <c r="E35" s="82">
        <f>'IMPORTACIONES '!E34/'IMPORTACIONES  PERCAPITA GER'!$E$147</f>
        <v>1.5561693955359491E-4</v>
      </c>
      <c r="F35" s="82">
        <f>'IMPORTACIONES '!F34/'IMPORTACIONES  PERCAPITA GER'!$F$147</f>
        <v>1.7116977612702055E-4</v>
      </c>
      <c r="G35" s="82">
        <f>'IMPORTACIONES '!G34/'IMPORTACIONES  PERCAPITA GER'!$G$147</f>
        <v>1.0931758143517309E-4</v>
      </c>
      <c r="H35" s="82">
        <f>'IMPORTACIONES '!H34/'IMPORTACIONES  PERCAPITA GER'!$H$147</f>
        <v>1.2651513459648495E-4</v>
      </c>
      <c r="I35" s="82">
        <f>'IMPORTACIONES '!I34/'IMPORTACIONES  PERCAPITA GER'!$I$147</f>
        <v>1.2180946127151907E-4</v>
      </c>
      <c r="J35" s="82">
        <f>'IMPORTACIONES '!J34/'IMPORTACIONES  PERCAPITA GER'!$J$147</f>
        <v>1.6121036030539775E-4</v>
      </c>
      <c r="K35" s="82">
        <f>'IMPORTACIONES '!K34/'IMPORTACIONES  PERCAPITA GER'!$K$147</f>
        <v>1.0613785009497157E-4</v>
      </c>
      <c r="L35" s="82">
        <f>'IMPORTACIONES '!L34/'IMPORTACIONES  PERCAPITA GER'!$L$147</f>
        <v>1.3227695971678794E-4</v>
      </c>
      <c r="M35" s="82">
        <f>'IMPORTACIONES '!M34/'IMPORTACIONES  PERCAPITA GER'!$M$147</f>
        <v>1.7521645780420287E-4</v>
      </c>
      <c r="N35" s="82">
        <f>'IMPORTACIONES '!N34/'IMPORTACIONES  PERCAPITA GER'!$N$147</f>
        <v>1.4926595951554163E-4</v>
      </c>
      <c r="O35" s="82">
        <f>'IMPORTACIONES '!O34/'IMPORTACIONES  PERCAPITA GER'!$O$147</f>
        <v>1.7540581466264247E-4</v>
      </c>
      <c r="P35" s="82">
        <f>'IMPORTACIONES '!P34/'IMPORTACIONES  PERCAPITA GER'!$P$147</f>
        <v>2.9211998129779338E-4</v>
      </c>
      <c r="Q35" s="82">
        <f>'IMPORTACIONES '!Q34/'IMPORTACIONES  PERCAPITA GER'!$Q$147</f>
        <v>1.6746778357438471E-4</v>
      </c>
      <c r="R35" s="82">
        <f>'IMPORTACIONES '!R34/'IMPORTACIONES  PERCAPITA GER'!$R$147</f>
        <v>2.6889001580274532E-4</v>
      </c>
      <c r="S35" s="82">
        <f>'IMPORTACIONES '!S34/'IMPORTACIONES  PERCAPITA GER'!$S$147</f>
        <v>3.0399259007005954E-4</v>
      </c>
      <c r="T35" s="82">
        <f>'IMPORTACIONES '!T34/'IMPORTACIONES  PERCAPITA GER'!$T$147</f>
        <v>3.7500393374899002E-4</v>
      </c>
      <c r="U35" s="82">
        <f>'IMPORTACIONES '!U34/'IMPORTACIONES  PERCAPITA GER'!$U$147</f>
        <v>2.5478139819274715E-4</v>
      </c>
      <c r="V35" s="82">
        <f>'IMPORTACIONES '!V34/'IMPORTACIONES  PERCAPITA GER'!$V$147</f>
        <v>3.2713240514926066E-4</v>
      </c>
      <c r="W35" s="82">
        <f>'IMPORTACIONES '!W34/'IMPORTACIONES  PERCAPITA GER'!$W$147</f>
        <v>6.2521873994748054E-4</v>
      </c>
      <c r="X35" s="82">
        <f>'IMPORTACIONES '!X34/'IMPORTACIONES  PERCAPITA GER'!$X$147</f>
        <v>1.8554249485639351E-4</v>
      </c>
      <c r="Y35" s="72"/>
      <c r="Z35" s="119" t="s">
        <v>148</v>
      </c>
      <c r="AA35" s="120">
        <v>0</v>
      </c>
      <c r="AB35" s="120">
        <v>0</v>
      </c>
      <c r="AC35" s="120">
        <v>0</v>
      </c>
      <c r="AD35" s="120">
        <v>0</v>
      </c>
      <c r="AE35" s="120">
        <v>0</v>
      </c>
      <c r="AF35" s="120">
        <v>0</v>
      </c>
      <c r="AG35" s="120">
        <v>0</v>
      </c>
      <c r="AH35" s="120">
        <v>0</v>
      </c>
      <c r="AI35" s="120">
        <v>0</v>
      </c>
      <c r="AJ35" s="120">
        <v>2.0602000139124096E-7</v>
      </c>
      <c r="AK35" s="120">
        <v>3.7589689909552176E-7</v>
      </c>
      <c r="AL35" s="120">
        <v>8.9831498081897219E-7</v>
      </c>
      <c r="AM35" s="120">
        <v>1.6166994698635793E-6</v>
      </c>
      <c r="AN35" s="120">
        <v>4.2625695595025299E-7</v>
      </c>
      <c r="AO35" s="120">
        <v>3.6628999032017654E-7</v>
      </c>
      <c r="AP35" s="120">
        <v>1.5530052302036772E-6</v>
      </c>
      <c r="AQ35" s="120">
        <v>1.2332609276292218E-6</v>
      </c>
      <c r="AR35" s="120">
        <v>2.8473441919270133E-6</v>
      </c>
      <c r="AS35" s="120">
        <v>5.8899675933983012E-6</v>
      </c>
      <c r="AT35" s="120">
        <v>5.4085759268977866E-6</v>
      </c>
      <c r="AU35" s="120">
        <v>3.8194753850175027E-6</v>
      </c>
      <c r="AV35" s="120">
        <v>1.6244818236365064E-6</v>
      </c>
      <c r="AW35" s="131">
        <f t="shared" si="0"/>
        <v>1.193890426188625E-6</v>
      </c>
      <c r="AX35"/>
      <c r="AY35"/>
    </row>
    <row r="36" spans="1:51" s="124" customFormat="1" x14ac:dyDescent="0.25">
      <c r="A36" s="38"/>
      <c r="B36" s="88" t="s">
        <v>148</v>
      </c>
      <c r="C36" s="89">
        <f>'IMPORTACIONES '!C35/'IMPORTACIONES  PERCAPITA GER'!$C$147</f>
        <v>0</v>
      </c>
      <c r="D36" s="89">
        <f>'IMPORTACIONES '!D35/'IMPORTACIONES  PERCAPITA GER'!$D$147</f>
        <v>0</v>
      </c>
      <c r="E36" s="89">
        <f>'IMPORTACIONES '!E35/'IMPORTACIONES  PERCAPITA GER'!$E$147</f>
        <v>0</v>
      </c>
      <c r="F36" s="89">
        <f>'IMPORTACIONES '!F35/'IMPORTACIONES  PERCAPITA GER'!$F$147</f>
        <v>0</v>
      </c>
      <c r="G36" s="89">
        <f>'IMPORTACIONES '!G35/'IMPORTACIONES  PERCAPITA GER'!$G$147</f>
        <v>0</v>
      </c>
      <c r="H36" s="89">
        <f>'IMPORTACIONES '!H35/'IMPORTACIONES  PERCAPITA GER'!$H$147</f>
        <v>0</v>
      </c>
      <c r="I36" s="89">
        <f>'IMPORTACIONES '!I35/'IMPORTACIONES  PERCAPITA GER'!$I$147</f>
        <v>0</v>
      </c>
      <c r="J36" s="89">
        <f>'IMPORTACIONES '!J35/'IMPORTACIONES  PERCAPITA GER'!$J$147</f>
        <v>0</v>
      </c>
      <c r="K36" s="89">
        <f>'IMPORTACIONES '!K35/'IMPORTACIONES  PERCAPITA GER'!$K$147</f>
        <v>0</v>
      </c>
      <c r="L36" s="89">
        <f>'IMPORTACIONES '!L35/'IMPORTACIONES  PERCAPITA GER'!$L$147</f>
        <v>2.0602000139124096E-7</v>
      </c>
      <c r="M36" s="89">
        <f>'IMPORTACIONES '!M35/'IMPORTACIONES  PERCAPITA GER'!$M$147</f>
        <v>3.7589689909552176E-7</v>
      </c>
      <c r="N36" s="89">
        <f>'IMPORTACIONES '!N35/'IMPORTACIONES  PERCAPITA GER'!$N$147</f>
        <v>8.9831498081897219E-7</v>
      </c>
      <c r="O36" s="89">
        <f>'IMPORTACIONES '!O35/'IMPORTACIONES  PERCAPITA GER'!$O$147</f>
        <v>1.6166994698635793E-6</v>
      </c>
      <c r="P36" s="89">
        <f>'IMPORTACIONES '!P35/'IMPORTACIONES  PERCAPITA GER'!$P$147</f>
        <v>4.2625695595025299E-7</v>
      </c>
      <c r="Q36" s="89">
        <f>'IMPORTACIONES '!Q35/'IMPORTACIONES  PERCAPITA GER'!$Q$147</f>
        <v>3.6628999032017654E-7</v>
      </c>
      <c r="R36" s="89">
        <f>'IMPORTACIONES '!R35/'IMPORTACIONES  PERCAPITA GER'!$R$147</f>
        <v>1.5530052302036772E-6</v>
      </c>
      <c r="S36" s="89">
        <f>'IMPORTACIONES '!S35/'IMPORTACIONES  PERCAPITA GER'!$S$147</f>
        <v>1.2332609276292218E-6</v>
      </c>
      <c r="T36" s="89">
        <f>'IMPORTACIONES '!T35/'IMPORTACIONES  PERCAPITA GER'!$T$147</f>
        <v>2.8473441919270133E-6</v>
      </c>
      <c r="U36" s="89">
        <f>'IMPORTACIONES '!U35/'IMPORTACIONES  PERCAPITA GER'!$U$147</f>
        <v>5.8899675933983012E-6</v>
      </c>
      <c r="V36" s="89">
        <f>'IMPORTACIONES '!V35/'IMPORTACIONES  PERCAPITA GER'!$V$147</f>
        <v>5.4085759268977866E-6</v>
      </c>
      <c r="W36" s="89">
        <f>'IMPORTACIONES '!W35/'IMPORTACIONES  PERCAPITA GER'!$W$147</f>
        <v>3.8194753850175027E-6</v>
      </c>
      <c r="X36" s="89">
        <f>'IMPORTACIONES '!X35/'IMPORTACIONES  PERCAPITA GER'!$X$147</f>
        <v>1.6244818236365064E-6</v>
      </c>
      <c r="Y36" s="72"/>
      <c r="Z36" s="122" t="s">
        <v>113</v>
      </c>
      <c r="AA36" s="118">
        <v>1.5340718646677796E-5</v>
      </c>
      <c r="AB36" s="118">
        <v>5.4935106928316799E-6</v>
      </c>
      <c r="AC36" s="118">
        <v>7.7040502739990576E-6</v>
      </c>
      <c r="AD36" s="118">
        <v>6.9472210475934008E-6</v>
      </c>
      <c r="AE36" s="118">
        <v>3.9342149084747533E-6</v>
      </c>
      <c r="AF36" s="118">
        <v>3.4058492151731363E-7</v>
      </c>
      <c r="AG36" s="118">
        <v>6.0473643418618781E-6</v>
      </c>
      <c r="AH36" s="118">
        <v>2.1821224887179723E-6</v>
      </c>
      <c r="AI36" s="118">
        <v>1.5751050813180711E-6</v>
      </c>
      <c r="AJ36" s="118">
        <v>8.483176527874627E-8</v>
      </c>
      <c r="AK36" s="118">
        <v>2.4251412844872368E-6</v>
      </c>
      <c r="AL36" s="118">
        <v>9.4687254734972745E-7</v>
      </c>
      <c r="AM36" s="118">
        <v>2.6013059139158342E-6</v>
      </c>
      <c r="AN36" s="118">
        <v>3.5440221194721033E-6</v>
      </c>
      <c r="AO36" s="118">
        <v>3.4675452416976709E-6</v>
      </c>
      <c r="AP36" s="118">
        <v>7.6916558251819924E-6</v>
      </c>
      <c r="AQ36" s="118">
        <v>6.1164759137974527E-6</v>
      </c>
      <c r="AR36" s="118">
        <v>7.6219300858133587E-6</v>
      </c>
      <c r="AS36" s="118">
        <v>7.9607561999193875E-6</v>
      </c>
      <c r="AT36" s="118">
        <v>1.1459265890778872E-5</v>
      </c>
      <c r="AU36" s="118">
        <v>1.4396484143527512E-5</v>
      </c>
      <c r="AV36" s="118">
        <v>1.5662914299540046E-5</v>
      </c>
      <c r="AW36" s="131">
        <f t="shared" si="0"/>
        <v>6.0701860742614477E-6</v>
      </c>
      <c r="AX36"/>
      <c r="AY36"/>
    </row>
    <row r="37" spans="1:51" s="124" customFormat="1" x14ac:dyDescent="0.25">
      <c r="A37" s="38"/>
      <c r="B37" s="84" t="s">
        <v>113</v>
      </c>
      <c r="C37" s="82">
        <f>'IMPORTACIONES '!C36/'IMPORTACIONES  PERCAPITA GER'!$C$147</f>
        <v>1.5340718646677796E-5</v>
      </c>
      <c r="D37" s="82">
        <f>'IMPORTACIONES '!D36/'IMPORTACIONES  PERCAPITA GER'!$D$147</f>
        <v>5.4935106928316799E-6</v>
      </c>
      <c r="E37" s="82">
        <f>'IMPORTACIONES '!E36/'IMPORTACIONES  PERCAPITA GER'!$E$147</f>
        <v>7.7040502739990576E-6</v>
      </c>
      <c r="F37" s="82">
        <f>'IMPORTACIONES '!F36/'IMPORTACIONES  PERCAPITA GER'!$F$147</f>
        <v>6.9472210475934008E-6</v>
      </c>
      <c r="G37" s="82">
        <f>'IMPORTACIONES '!G36/'IMPORTACIONES  PERCAPITA GER'!$G$147</f>
        <v>3.9342149084747533E-6</v>
      </c>
      <c r="H37" s="82">
        <f>'IMPORTACIONES '!H36/'IMPORTACIONES  PERCAPITA GER'!$H$147</f>
        <v>3.4058492151731363E-7</v>
      </c>
      <c r="I37" s="82">
        <f>'IMPORTACIONES '!I36/'IMPORTACIONES  PERCAPITA GER'!$I$147</f>
        <v>6.0473643418618781E-6</v>
      </c>
      <c r="J37" s="82">
        <f>'IMPORTACIONES '!J36/'IMPORTACIONES  PERCAPITA GER'!$J$147</f>
        <v>2.1821224887179723E-6</v>
      </c>
      <c r="K37" s="82">
        <f>'IMPORTACIONES '!K36/'IMPORTACIONES  PERCAPITA GER'!$K$147</f>
        <v>1.5751050813180711E-6</v>
      </c>
      <c r="L37" s="82">
        <f>'IMPORTACIONES '!L36/'IMPORTACIONES  PERCAPITA GER'!$L$147</f>
        <v>8.483176527874627E-8</v>
      </c>
      <c r="M37" s="82">
        <f>'IMPORTACIONES '!M36/'IMPORTACIONES  PERCAPITA GER'!$M$147</f>
        <v>2.4251412844872368E-6</v>
      </c>
      <c r="N37" s="82">
        <f>'IMPORTACIONES '!N36/'IMPORTACIONES  PERCAPITA GER'!$N$147</f>
        <v>9.4687254734972745E-7</v>
      </c>
      <c r="O37" s="82">
        <f>'IMPORTACIONES '!O36/'IMPORTACIONES  PERCAPITA GER'!$O$147</f>
        <v>2.6013059139158342E-6</v>
      </c>
      <c r="P37" s="82">
        <f>'IMPORTACIONES '!P36/'IMPORTACIONES  PERCAPITA GER'!$P$147</f>
        <v>3.5440221194721033E-6</v>
      </c>
      <c r="Q37" s="82">
        <f>'IMPORTACIONES '!Q36/'IMPORTACIONES  PERCAPITA GER'!$Q$147</f>
        <v>3.4675452416976709E-6</v>
      </c>
      <c r="R37" s="82">
        <f>'IMPORTACIONES '!R36/'IMPORTACIONES  PERCAPITA GER'!$R$147</f>
        <v>7.6916558251819924E-6</v>
      </c>
      <c r="S37" s="82">
        <f>'IMPORTACIONES '!S36/'IMPORTACIONES  PERCAPITA GER'!$S$147</f>
        <v>6.1164759137974527E-6</v>
      </c>
      <c r="T37" s="82">
        <f>'IMPORTACIONES '!T36/'IMPORTACIONES  PERCAPITA GER'!$T$147</f>
        <v>7.6219300858133587E-6</v>
      </c>
      <c r="U37" s="82">
        <f>'IMPORTACIONES '!U36/'IMPORTACIONES  PERCAPITA GER'!$U$147</f>
        <v>7.9607561999193875E-6</v>
      </c>
      <c r="V37" s="82">
        <f>'IMPORTACIONES '!V36/'IMPORTACIONES  PERCAPITA GER'!$V$147</f>
        <v>1.1459265890778872E-5</v>
      </c>
      <c r="W37" s="82">
        <f>'IMPORTACIONES '!W36/'IMPORTACIONES  PERCAPITA GER'!$W$147</f>
        <v>1.4396484143527512E-5</v>
      </c>
      <c r="X37" s="82">
        <f>'IMPORTACIONES '!X36/'IMPORTACIONES  PERCAPITA GER'!$X$147</f>
        <v>1.5662914299540046E-5</v>
      </c>
      <c r="Y37" s="72"/>
      <c r="Z37" s="119" t="s">
        <v>122</v>
      </c>
      <c r="AA37" s="120">
        <v>0</v>
      </c>
      <c r="AB37" s="120">
        <v>0</v>
      </c>
      <c r="AC37" s="120">
        <v>0</v>
      </c>
      <c r="AD37" s="120">
        <v>0</v>
      </c>
      <c r="AE37" s="120">
        <v>3.6540695744347555E-8</v>
      </c>
      <c r="AF37" s="120">
        <v>0</v>
      </c>
      <c r="AG37" s="120">
        <v>0</v>
      </c>
      <c r="AH37" s="120">
        <v>0</v>
      </c>
      <c r="AI37" s="120">
        <v>2.9078863039718236E-7</v>
      </c>
      <c r="AJ37" s="120">
        <v>0</v>
      </c>
      <c r="AK37" s="120">
        <v>0</v>
      </c>
      <c r="AL37" s="120">
        <v>0</v>
      </c>
      <c r="AM37" s="120">
        <v>3.4035778312917461E-7</v>
      </c>
      <c r="AN37" s="120">
        <v>1.2178770170007229E-7</v>
      </c>
      <c r="AO37" s="120">
        <v>0</v>
      </c>
      <c r="AP37" s="120">
        <v>1.100554887545913E-7</v>
      </c>
      <c r="AQ37" s="120">
        <v>2.1800066902536747E-6</v>
      </c>
      <c r="AR37" s="120">
        <v>2.7354398350390519E-7</v>
      </c>
      <c r="AS37" s="120">
        <v>1.4879918130690444E-7</v>
      </c>
      <c r="AT37" s="120">
        <v>3.2105701849164945E-7</v>
      </c>
      <c r="AU37" s="120">
        <v>1.2241908285312509E-7</v>
      </c>
      <c r="AV37" s="120">
        <v>6.0614993419272618E-8</v>
      </c>
      <c r="AW37" s="131">
        <f t="shared" si="0"/>
        <v>1.8208960225244996E-7</v>
      </c>
      <c r="AX37"/>
      <c r="AY37"/>
    </row>
    <row r="38" spans="1:51" s="124" customFormat="1" x14ac:dyDescent="0.25">
      <c r="A38" s="38"/>
      <c r="B38" s="88" t="s">
        <v>122</v>
      </c>
      <c r="C38" s="89">
        <f>'IMPORTACIONES '!C37/'IMPORTACIONES  PERCAPITA GER'!$C$147</f>
        <v>0</v>
      </c>
      <c r="D38" s="89">
        <f>'IMPORTACIONES '!D37/'IMPORTACIONES  PERCAPITA GER'!$D$147</f>
        <v>0</v>
      </c>
      <c r="E38" s="89">
        <f>'IMPORTACIONES '!E37/'IMPORTACIONES  PERCAPITA GER'!$E$147</f>
        <v>0</v>
      </c>
      <c r="F38" s="89">
        <f>'IMPORTACIONES '!F37/'IMPORTACIONES  PERCAPITA GER'!$F$147</f>
        <v>0</v>
      </c>
      <c r="G38" s="89">
        <f>'IMPORTACIONES '!G37/'IMPORTACIONES  PERCAPITA GER'!$G$147</f>
        <v>3.6540695744347555E-8</v>
      </c>
      <c r="H38" s="89">
        <f>'IMPORTACIONES '!H37/'IMPORTACIONES  PERCAPITA GER'!$H$147</f>
        <v>0</v>
      </c>
      <c r="I38" s="89">
        <f>'IMPORTACIONES '!I37/'IMPORTACIONES  PERCAPITA GER'!$I$147</f>
        <v>0</v>
      </c>
      <c r="J38" s="89">
        <f>'IMPORTACIONES '!J37/'IMPORTACIONES  PERCAPITA GER'!$J$147</f>
        <v>0</v>
      </c>
      <c r="K38" s="89">
        <f>'IMPORTACIONES '!K37/'IMPORTACIONES  PERCAPITA GER'!$K$147</f>
        <v>2.9078863039718236E-7</v>
      </c>
      <c r="L38" s="89">
        <f>'IMPORTACIONES '!L37/'IMPORTACIONES  PERCAPITA GER'!$L$147</f>
        <v>0</v>
      </c>
      <c r="M38" s="89">
        <f>'IMPORTACIONES '!M37/'IMPORTACIONES  PERCAPITA GER'!$M$147</f>
        <v>0</v>
      </c>
      <c r="N38" s="89">
        <f>'IMPORTACIONES '!N37/'IMPORTACIONES  PERCAPITA GER'!$N$147</f>
        <v>0</v>
      </c>
      <c r="O38" s="89">
        <f>'IMPORTACIONES '!O37/'IMPORTACIONES  PERCAPITA GER'!$O$147</f>
        <v>3.4035778312917461E-7</v>
      </c>
      <c r="P38" s="89">
        <f>'IMPORTACIONES '!P37/'IMPORTACIONES  PERCAPITA GER'!$P$147</f>
        <v>1.2178770170007229E-7</v>
      </c>
      <c r="Q38" s="89">
        <f>'IMPORTACIONES '!Q37/'IMPORTACIONES  PERCAPITA GER'!$Q$147</f>
        <v>0</v>
      </c>
      <c r="R38" s="89">
        <f>'IMPORTACIONES '!R37/'IMPORTACIONES  PERCAPITA GER'!$R$147</f>
        <v>1.100554887545913E-7</v>
      </c>
      <c r="S38" s="89">
        <f>'IMPORTACIONES '!S37/'IMPORTACIONES  PERCAPITA GER'!$S$147</f>
        <v>2.1800066902536747E-6</v>
      </c>
      <c r="T38" s="89">
        <f>'IMPORTACIONES '!T37/'IMPORTACIONES  PERCAPITA GER'!$T$147</f>
        <v>2.7354398350390519E-7</v>
      </c>
      <c r="U38" s="89">
        <f>'IMPORTACIONES '!U37/'IMPORTACIONES  PERCAPITA GER'!$U$147</f>
        <v>1.4879918130690444E-7</v>
      </c>
      <c r="V38" s="89">
        <f>'IMPORTACIONES '!V37/'IMPORTACIONES  PERCAPITA GER'!$V$147</f>
        <v>3.2105701849164945E-7</v>
      </c>
      <c r="W38" s="89">
        <f>'IMPORTACIONES '!W37/'IMPORTACIONES  PERCAPITA GER'!$W$147</f>
        <v>1.2241908285312509E-7</v>
      </c>
      <c r="X38" s="89">
        <f>'IMPORTACIONES '!X37/'IMPORTACIONES  PERCAPITA GER'!$X$147</f>
        <v>6.0614993419272618E-8</v>
      </c>
      <c r="Y38" s="72"/>
      <c r="Z38" s="122" t="s">
        <v>143</v>
      </c>
      <c r="AA38" s="118">
        <v>2.4955296741838271E-4</v>
      </c>
      <c r="AB38" s="118">
        <v>1.9053936643048192E-4</v>
      </c>
      <c r="AC38" s="118">
        <v>1.5490992228161398E-4</v>
      </c>
      <c r="AD38" s="118">
        <v>3.2372831271075141E-4</v>
      </c>
      <c r="AE38" s="118">
        <v>2.7764838649746752E-4</v>
      </c>
      <c r="AF38" s="118">
        <v>2.5715377949276882E-4</v>
      </c>
      <c r="AG38" s="118">
        <v>2.1635720979709452E-4</v>
      </c>
      <c r="AH38" s="118">
        <v>2.2334023672028445E-4</v>
      </c>
      <c r="AI38" s="118">
        <v>2.797871272138223E-4</v>
      </c>
      <c r="AJ38" s="118">
        <v>3.4727700940396475E-4</v>
      </c>
      <c r="AK38" s="118">
        <v>3.3527578258036049E-4</v>
      </c>
      <c r="AL38" s="118">
        <v>3.805335095098962E-4</v>
      </c>
      <c r="AM38" s="118">
        <v>2.5741988476166177E-4</v>
      </c>
      <c r="AN38" s="118">
        <v>2.6639841869873811E-4</v>
      </c>
      <c r="AO38" s="118">
        <v>2.6867370789984951E-4</v>
      </c>
      <c r="AP38" s="118">
        <v>3.4119647191451185E-4</v>
      </c>
      <c r="AQ38" s="118">
        <v>3.8645912886708429E-4</v>
      </c>
      <c r="AR38" s="118">
        <v>4.8309110868532859E-4</v>
      </c>
      <c r="AS38" s="118">
        <v>4.7898456462692541E-4</v>
      </c>
      <c r="AT38" s="118">
        <v>4.1890531905041214E-4</v>
      </c>
      <c r="AU38" s="118">
        <v>5.0306897907663223E-4</v>
      </c>
      <c r="AV38" s="118">
        <v>3.2100488214978394E-4</v>
      </c>
      <c r="AW38" s="131">
        <f t="shared" si="0"/>
        <v>3.164230034449007E-4</v>
      </c>
      <c r="AX38"/>
      <c r="AY38"/>
    </row>
    <row r="39" spans="1:51" s="124" customFormat="1" x14ac:dyDescent="0.25">
      <c r="A39" s="38"/>
      <c r="B39" s="84" t="s">
        <v>143</v>
      </c>
      <c r="C39" s="82">
        <f>'IMPORTACIONES '!C38/'IMPORTACIONES  PERCAPITA GER'!$C$147</f>
        <v>2.4955296741838271E-4</v>
      </c>
      <c r="D39" s="82">
        <f>'IMPORTACIONES '!D38/'IMPORTACIONES  PERCAPITA GER'!$D$147</f>
        <v>1.9053936643048192E-4</v>
      </c>
      <c r="E39" s="82">
        <f>'IMPORTACIONES '!E38/'IMPORTACIONES  PERCAPITA GER'!$E$147</f>
        <v>1.5490992228161398E-4</v>
      </c>
      <c r="F39" s="82">
        <f>'IMPORTACIONES '!F38/'IMPORTACIONES  PERCAPITA GER'!$F$147</f>
        <v>3.2372831271075141E-4</v>
      </c>
      <c r="G39" s="82">
        <f>'IMPORTACIONES '!G38/'IMPORTACIONES  PERCAPITA GER'!$G$147</f>
        <v>2.7764838649746752E-4</v>
      </c>
      <c r="H39" s="82">
        <f>'IMPORTACIONES '!H38/'IMPORTACIONES  PERCAPITA GER'!$H$147</f>
        <v>2.5715377949276882E-4</v>
      </c>
      <c r="I39" s="82">
        <f>'IMPORTACIONES '!I38/'IMPORTACIONES  PERCAPITA GER'!$I$147</f>
        <v>2.1635720979709452E-4</v>
      </c>
      <c r="J39" s="82">
        <f>'IMPORTACIONES '!J38/'IMPORTACIONES  PERCAPITA GER'!$J$147</f>
        <v>2.2334023672028445E-4</v>
      </c>
      <c r="K39" s="82">
        <f>'IMPORTACIONES '!K38/'IMPORTACIONES  PERCAPITA GER'!$K$147</f>
        <v>2.797871272138223E-4</v>
      </c>
      <c r="L39" s="82">
        <f>'IMPORTACIONES '!L38/'IMPORTACIONES  PERCAPITA GER'!$L$147</f>
        <v>3.4727700940396475E-4</v>
      </c>
      <c r="M39" s="82">
        <f>'IMPORTACIONES '!M38/'IMPORTACIONES  PERCAPITA GER'!$M$147</f>
        <v>3.3527578258036049E-4</v>
      </c>
      <c r="N39" s="82">
        <f>'IMPORTACIONES '!N38/'IMPORTACIONES  PERCAPITA GER'!$N$147</f>
        <v>3.805335095098962E-4</v>
      </c>
      <c r="O39" s="82">
        <f>'IMPORTACIONES '!O38/'IMPORTACIONES  PERCAPITA GER'!$O$147</f>
        <v>2.5741988476166177E-4</v>
      </c>
      <c r="P39" s="82">
        <f>'IMPORTACIONES '!P38/'IMPORTACIONES  PERCAPITA GER'!$P$147</f>
        <v>2.6639841869873811E-4</v>
      </c>
      <c r="Q39" s="82">
        <f>'IMPORTACIONES '!Q38/'IMPORTACIONES  PERCAPITA GER'!$Q$147</f>
        <v>2.6867370789984951E-4</v>
      </c>
      <c r="R39" s="82">
        <f>'IMPORTACIONES '!R38/'IMPORTACIONES  PERCAPITA GER'!$R$147</f>
        <v>3.4119647191451185E-4</v>
      </c>
      <c r="S39" s="82">
        <f>'IMPORTACIONES '!S38/'IMPORTACIONES  PERCAPITA GER'!$S$147</f>
        <v>3.8645912886708429E-4</v>
      </c>
      <c r="T39" s="82">
        <f>'IMPORTACIONES '!T38/'IMPORTACIONES  PERCAPITA GER'!$T$147</f>
        <v>4.8309110868532859E-4</v>
      </c>
      <c r="U39" s="82">
        <f>'IMPORTACIONES '!U38/'IMPORTACIONES  PERCAPITA GER'!$U$147</f>
        <v>4.7898456462692541E-4</v>
      </c>
      <c r="V39" s="82">
        <f>'IMPORTACIONES '!V38/'IMPORTACIONES  PERCAPITA GER'!$V$147</f>
        <v>4.1890531905041214E-4</v>
      </c>
      <c r="W39" s="82">
        <f>'IMPORTACIONES '!W38/'IMPORTACIONES  PERCAPITA GER'!$W$147</f>
        <v>5.0306897907663223E-4</v>
      </c>
      <c r="X39" s="82">
        <f>'IMPORTACIONES '!X38/'IMPORTACIONES  PERCAPITA GER'!$X$147</f>
        <v>3.2100488214978394E-4</v>
      </c>
      <c r="Y39" s="72"/>
      <c r="Z39" s="119" t="s">
        <v>6</v>
      </c>
      <c r="AA39" s="120">
        <v>2.5833133555059977E-6</v>
      </c>
      <c r="AB39" s="120">
        <v>8.545461077738169E-7</v>
      </c>
      <c r="AC39" s="120">
        <v>4.1445840081640502E-7</v>
      </c>
      <c r="AD39" s="120">
        <v>2.6813835622290316E-7</v>
      </c>
      <c r="AE39" s="120">
        <v>1.8270347872173777E-7</v>
      </c>
      <c r="AF39" s="120">
        <v>9.730997757637532E-8</v>
      </c>
      <c r="AG39" s="120">
        <v>3.8858566052124517E-7</v>
      </c>
      <c r="AH39" s="120">
        <v>4.3642449774359444E-7</v>
      </c>
      <c r="AI39" s="120">
        <v>1.6962670106502305E-7</v>
      </c>
      <c r="AJ39" s="120">
        <v>1.3330705972374414E-7</v>
      </c>
      <c r="AK39" s="120">
        <v>1.2125706422436185E-7</v>
      </c>
      <c r="AL39" s="120">
        <v>0</v>
      </c>
      <c r="AM39" s="120">
        <v>2.4311270223512472E-7</v>
      </c>
      <c r="AN39" s="120">
        <v>3.2882679459019517E-7</v>
      </c>
      <c r="AO39" s="120">
        <v>2.8082232591213533E-7</v>
      </c>
      <c r="AP39" s="120">
        <v>1.3451226403338936E-7</v>
      </c>
      <c r="AQ39" s="120">
        <v>1.6194335413313012E-7</v>
      </c>
      <c r="AR39" s="120">
        <v>8.0819813307971994E-7</v>
      </c>
      <c r="AS39" s="120">
        <v>6.1999658877876855E-7</v>
      </c>
      <c r="AT39" s="120">
        <v>8.1499089309418702E-7</v>
      </c>
      <c r="AU39" s="120">
        <v>4.6519251484187538E-7</v>
      </c>
      <c r="AV39" s="120">
        <v>1.9396797894167239E-7</v>
      </c>
      <c r="AW39" s="131">
        <f t="shared" si="0"/>
        <v>4.409651913425183E-7</v>
      </c>
      <c r="AX39"/>
      <c r="AY39"/>
    </row>
    <row r="40" spans="1:51" s="124" customFormat="1" x14ac:dyDescent="0.25">
      <c r="A40" s="38"/>
      <c r="B40" s="88" t="s">
        <v>6</v>
      </c>
      <c r="C40" s="89">
        <f>'IMPORTACIONES '!C39/'IMPORTACIONES  PERCAPITA GER'!$C$147</f>
        <v>2.5833133555059977E-6</v>
      </c>
      <c r="D40" s="89">
        <f>'IMPORTACIONES '!D39/'IMPORTACIONES  PERCAPITA GER'!$D$147</f>
        <v>8.545461077738169E-7</v>
      </c>
      <c r="E40" s="89">
        <f>'IMPORTACIONES '!E39/'IMPORTACIONES  PERCAPITA GER'!$E$147</f>
        <v>4.1445840081640502E-7</v>
      </c>
      <c r="F40" s="89">
        <f>'IMPORTACIONES '!F39/'IMPORTACIONES  PERCAPITA GER'!$F$147</f>
        <v>2.6813835622290316E-7</v>
      </c>
      <c r="G40" s="89">
        <f>'IMPORTACIONES '!G39/'IMPORTACIONES  PERCAPITA GER'!$G$147</f>
        <v>1.8270347872173777E-7</v>
      </c>
      <c r="H40" s="89">
        <f>'IMPORTACIONES '!H39/'IMPORTACIONES  PERCAPITA GER'!$H$147</f>
        <v>9.730997757637532E-8</v>
      </c>
      <c r="I40" s="89">
        <f>'IMPORTACIONES '!I39/'IMPORTACIONES  PERCAPITA GER'!$I$147</f>
        <v>3.8858566052124517E-7</v>
      </c>
      <c r="J40" s="89">
        <f>'IMPORTACIONES '!J39/'IMPORTACIONES  PERCAPITA GER'!$J$147</f>
        <v>4.3642449774359444E-7</v>
      </c>
      <c r="K40" s="89">
        <f>'IMPORTACIONES '!K39/'IMPORTACIONES  PERCAPITA GER'!$K$147</f>
        <v>1.6962670106502305E-7</v>
      </c>
      <c r="L40" s="89">
        <f>'IMPORTACIONES '!L39/'IMPORTACIONES  PERCAPITA GER'!$L$147</f>
        <v>1.3330705972374414E-7</v>
      </c>
      <c r="M40" s="89">
        <f>'IMPORTACIONES '!M39/'IMPORTACIONES  PERCAPITA GER'!$M$147</f>
        <v>1.2125706422436185E-7</v>
      </c>
      <c r="N40" s="89">
        <f>'IMPORTACIONES '!N39/'IMPORTACIONES  PERCAPITA GER'!$N$147</f>
        <v>0</v>
      </c>
      <c r="O40" s="89">
        <f>'IMPORTACIONES '!O39/'IMPORTACIONES  PERCAPITA GER'!$O$147</f>
        <v>2.4311270223512472E-7</v>
      </c>
      <c r="P40" s="89">
        <f>'IMPORTACIONES '!P39/'IMPORTACIONES  PERCAPITA GER'!$P$147</f>
        <v>3.2882679459019517E-7</v>
      </c>
      <c r="Q40" s="89">
        <f>'IMPORTACIONES '!Q39/'IMPORTACIONES  PERCAPITA GER'!$Q$147</f>
        <v>2.8082232591213533E-7</v>
      </c>
      <c r="R40" s="89">
        <f>'IMPORTACIONES '!R39/'IMPORTACIONES  PERCAPITA GER'!$R$147</f>
        <v>1.3451226403338936E-7</v>
      </c>
      <c r="S40" s="89">
        <f>'IMPORTACIONES '!S39/'IMPORTACIONES  PERCAPITA GER'!$S$147</f>
        <v>1.6194335413313012E-7</v>
      </c>
      <c r="T40" s="89">
        <f>'IMPORTACIONES '!T39/'IMPORTACIONES  PERCAPITA GER'!$T$147</f>
        <v>8.0819813307971994E-7</v>
      </c>
      <c r="U40" s="89">
        <f>'IMPORTACIONES '!U39/'IMPORTACIONES  PERCAPITA GER'!$U$147</f>
        <v>6.1999658877876855E-7</v>
      </c>
      <c r="V40" s="89">
        <f>'IMPORTACIONES '!V39/'IMPORTACIONES  PERCAPITA GER'!$V$147</f>
        <v>8.1499089309418702E-7</v>
      </c>
      <c r="W40" s="89">
        <f>'IMPORTACIONES '!W39/'IMPORTACIONES  PERCAPITA GER'!$W$147</f>
        <v>4.6519251484187538E-7</v>
      </c>
      <c r="X40" s="89">
        <f>'IMPORTACIONES '!X39/'IMPORTACIONES  PERCAPITA GER'!$X$147</f>
        <v>1.9396797894167239E-7</v>
      </c>
      <c r="Y40" s="72"/>
      <c r="Z40" s="121" t="s">
        <v>24</v>
      </c>
      <c r="AA40" s="118">
        <v>0</v>
      </c>
      <c r="AB40" s="118">
        <v>2.4415603079251911E-7</v>
      </c>
      <c r="AC40" s="118">
        <v>1.5846938854744898E-7</v>
      </c>
      <c r="AD40" s="118">
        <v>2.5595024912186212E-7</v>
      </c>
      <c r="AE40" s="118">
        <v>1.339825510626077E-7</v>
      </c>
      <c r="AF40" s="118">
        <v>8.5146230379328407E-8</v>
      </c>
      <c r="AG40" s="118">
        <v>0</v>
      </c>
      <c r="AH40" s="118">
        <v>0</v>
      </c>
      <c r="AI40" s="118">
        <v>0</v>
      </c>
      <c r="AJ40" s="118">
        <v>0</v>
      </c>
      <c r="AK40" s="118">
        <v>0</v>
      </c>
      <c r="AL40" s="118">
        <v>0</v>
      </c>
      <c r="AM40" s="118">
        <v>0</v>
      </c>
      <c r="AN40" s="118">
        <v>2.4357540340014458E-8</v>
      </c>
      <c r="AO40" s="118">
        <v>0</v>
      </c>
      <c r="AP40" s="118">
        <v>0</v>
      </c>
      <c r="AQ40" s="118">
        <v>0</v>
      </c>
      <c r="AR40" s="118">
        <v>0</v>
      </c>
      <c r="AS40" s="118">
        <v>6.1999658877876847E-8</v>
      </c>
      <c r="AT40" s="118">
        <v>0</v>
      </c>
      <c r="AU40" s="118">
        <v>0</v>
      </c>
      <c r="AV40" s="118">
        <v>2.5458297236094501E-7</v>
      </c>
      <c r="AW40" s="131">
        <f t="shared" si="0"/>
        <v>5.5392937340118299E-8</v>
      </c>
      <c r="AX40"/>
      <c r="AY40"/>
    </row>
    <row r="41" spans="1:51" s="124" customFormat="1" x14ac:dyDescent="0.25">
      <c r="A41" s="38"/>
      <c r="B41" s="83" t="s">
        <v>24</v>
      </c>
      <c r="C41" s="82">
        <f>'IMPORTACIONES '!C40/'IMPORTACIONES  PERCAPITA GER'!$C$147</f>
        <v>0</v>
      </c>
      <c r="D41" s="82">
        <f>'IMPORTACIONES '!D40/'IMPORTACIONES  PERCAPITA GER'!$D$147</f>
        <v>2.4415603079251911E-7</v>
      </c>
      <c r="E41" s="82">
        <f>'IMPORTACIONES '!E40/'IMPORTACIONES  PERCAPITA GER'!$E$147</f>
        <v>1.5846938854744898E-7</v>
      </c>
      <c r="F41" s="82">
        <f>'IMPORTACIONES '!F40/'IMPORTACIONES  PERCAPITA GER'!$F$147</f>
        <v>2.5595024912186212E-7</v>
      </c>
      <c r="G41" s="82">
        <f>'IMPORTACIONES '!G40/'IMPORTACIONES  PERCAPITA GER'!$G$147</f>
        <v>1.339825510626077E-7</v>
      </c>
      <c r="H41" s="82">
        <f>'IMPORTACIONES '!H40/'IMPORTACIONES  PERCAPITA GER'!$H$147</f>
        <v>8.5146230379328407E-8</v>
      </c>
      <c r="I41" s="82">
        <f>'IMPORTACIONES '!I40/'IMPORTACIONES  PERCAPITA GER'!$I$147</f>
        <v>0</v>
      </c>
      <c r="J41" s="82">
        <f>'IMPORTACIONES '!J40/'IMPORTACIONES  PERCAPITA GER'!$J$147</f>
        <v>0</v>
      </c>
      <c r="K41" s="82">
        <f>'IMPORTACIONES '!K40/'IMPORTACIONES  PERCAPITA GER'!$K$147</f>
        <v>0</v>
      </c>
      <c r="L41" s="82">
        <f>'IMPORTACIONES '!L40/'IMPORTACIONES  PERCAPITA GER'!$L$147</f>
        <v>0</v>
      </c>
      <c r="M41" s="82">
        <f>'IMPORTACIONES '!M40/'IMPORTACIONES  PERCAPITA GER'!$M$147</f>
        <v>0</v>
      </c>
      <c r="N41" s="82">
        <f>'IMPORTACIONES '!N40/'IMPORTACIONES  PERCAPITA GER'!$N$147</f>
        <v>0</v>
      </c>
      <c r="O41" s="82">
        <f>'IMPORTACIONES '!O40/'IMPORTACIONES  PERCAPITA GER'!$O$147</f>
        <v>0</v>
      </c>
      <c r="P41" s="82">
        <f>'IMPORTACIONES '!P40/'IMPORTACIONES  PERCAPITA GER'!$P$147</f>
        <v>2.4357540340014458E-8</v>
      </c>
      <c r="Q41" s="82">
        <f>'IMPORTACIONES '!Q40/'IMPORTACIONES  PERCAPITA GER'!$Q$147</f>
        <v>0</v>
      </c>
      <c r="R41" s="82">
        <f>'IMPORTACIONES '!R40/'IMPORTACIONES  PERCAPITA GER'!$R$147</f>
        <v>0</v>
      </c>
      <c r="S41" s="82">
        <f>'IMPORTACIONES '!S40/'IMPORTACIONES  PERCAPITA GER'!$S$147</f>
        <v>0</v>
      </c>
      <c r="T41" s="82">
        <f>'IMPORTACIONES '!T40/'IMPORTACIONES  PERCAPITA GER'!$T$147</f>
        <v>0</v>
      </c>
      <c r="U41" s="82">
        <f>'IMPORTACIONES '!U40/'IMPORTACIONES  PERCAPITA GER'!$U$147</f>
        <v>6.1999658877876847E-8</v>
      </c>
      <c r="V41" s="82">
        <f>'IMPORTACIONES '!V40/'IMPORTACIONES  PERCAPITA GER'!$V$147</f>
        <v>0</v>
      </c>
      <c r="W41" s="82">
        <f>'IMPORTACIONES '!W40/'IMPORTACIONES  PERCAPITA GER'!$W$147</f>
        <v>0</v>
      </c>
      <c r="X41" s="82">
        <f>'IMPORTACIONES '!X40/'IMPORTACIONES  PERCAPITA GER'!$X$147</f>
        <v>2.5458297236094501E-7</v>
      </c>
      <c r="Y41" s="72"/>
      <c r="Z41" s="119" t="s">
        <v>131</v>
      </c>
      <c r="AA41" s="120">
        <v>4.8972765033289056E-8</v>
      </c>
      <c r="AB41" s="120">
        <v>0</v>
      </c>
      <c r="AC41" s="120">
        <v>0</v>
      </c>
      <c r="AD41" s="120">
        <v>0</v>
      </c>
      <c r="AE41" s="120">
        <v>0</v>
      </c>
      <c r="AF41" s="120">
        <v>0</v>
      </c>
      <c r="AG41" s="120">
        <v>0</v>
      </c>
      <c r="AH41" s="120">
        <v>2.4245805430199691E-8</v>
      </c>
      <c r="AI41" s="120">
        <v>0</v>
      </c>
      <c r="AJ41" s="120">
        <v>0</v>
      </c>
      <c r="AK41" s="120">
        <v>0</v>
      </c>
      <c r="AL41" s="120">
        <v>3.6418174898066436E-8</v>
      </c>
      <c r="AM41" s="120">
        <v>0</v>
      </c>
      <c r="AN41" s="120">
        <v>1.2178770170007229E-8</v>
      </c>
      <c r="AO41" s="120">
        <v>1.5872566247207648E-7</v>
      </c>
      <c r="AP41" s="120">
        <v>2.4456775278798065E-8</v>
      </c>
      <c r="AQ41" s="120">
        <v>6.2285905435819275E-8</v>
      </c>
      <c r="AR41" s="120">
        <v>0</v>
      </c>
      <c r="AS41" s="120">
        <v>5.9519672522761778E-7</v>
      </c>
      <c r="AT41" s="120">
        <v>0</v>
      </c>
      <c r="AU41" s="120">
        <v>2.448381657062502E-8</v>
      </c>
      <c r="AV41" s="120">
        <v>7.2737992103127145E-8</v>
      </c>
      <c r="AW41" s="131">
        <f t="shared" si="0"/>
        <v>4.8168290573619379E-8</v>
      </c>
      <c r="AX41"/>
      <c r="AY41"/>
    </row>
    <row r="42" spans="1:51" s="124" customFormat="1" x14ac:dyDescent="0.25">
      <c r="A42" s="38"/>
      <c r="B42" s="88" t="s">
        <v>131</v>
      </c>
      <c r="C42" s="89">
        <f>'IMPORTACIONES '!C41/'IMPORTACIONES  PERCAPITA GER'!$C$147</f>
        <v>4.8972765033289056E-8</v>
      </c>
      <c r="D42" s="89">
        <f>'IMPORTACIONES '!D41/'IMPORTACIONES  PERCAPITA GER'!$D$147</f>
        <v>0</v>
      </c>
      <c r="E42" s="89">
        <f>'IMPORTACIONES '!E41/'IMPORTACIONES  PERCAPITA GER'!$E$147</f>
        <v>0</v>
      </c>
      <c r="F42" s="89">
        <f>'IMPORTACIONES '!F41/'IMPORTACIONES  PERCAPITA GER'!$F$147</f>
        <v>0</v>
      </c>
      <c r="G42" s="89">
        <f>'IMPORTACIONES '!G41/'IMPORTACIONES  PERCAPITA GER'!$G$147</f>
        <v>0</v>
      </c>
      <c r="H42" s="89">
        <f>'IMPORTACIONES '!H41/'IMPORTACIONES  PERCAPITA GER'!$H$147</f>
        <v>0</v>
      </c>
      <c r="I42" s="89">
        <f>'IMPORTACIONES '!I41/'IMPORTACIONES  PERCAPITA GER'!$I$147</f>
        <v>0</v>
      </c>
      <c r="J42" s="89">
        <f>'IMPORTACIONES '!J41/'IMPORTACIONES  PERCAPITA GER'!$J$147</f>
        <v>2.4245805430199691E-8</v>
      </c>
      <c r="K42" s="89">
        <f>'IMPORTACIONES '!K41/'IMPORTACIONES  PERCAPITA GER'!$K$147</f>
        <v>0</v>
      </c>
      <c r="L42" s="89">
        <f>'IMPORTACIONES '!L41/'IMPORTACIONES  PERCAPITA GER'!$L$147</f>
        <v>0</v>
      </c>
      <c r="M42" s="89">
        <f>'IMPORTACIONES '!M41/'IMPORTACIONES  PERCAPITA GER'!$M$147</f>
        <v>0</v>
      </c>
      <c r="N42" s="89">
        <f>'IMPORTACIONES '!N41/'IMPORTACIONES  PERCAPITA GER'!$N$147</f>
        <v>3.6418174898066436E-8</v>
      </c>
      <c r="O42" s="89">
        <f>'IMPORTACIONES '!O41/'IMPORTACIONES  PERCAPITA GER'!$O$147</f>
        <v>0</v>
      </c>
      <c r="P42" s="89">
        <f>'IMPORTACIONES '!P41/'IMPORTACIONES  PERCAPITA GER'!$P$147</f>
        <v>1.2178770170007229E-8</v>
      </c>
      <c r="Q42" s="89">
        <f>'IMPORTACIONES '!Q41/'IMPORTACIONES  PERCAPITA GER'!$Q$147</f>
        <v>1.5872566247207648E-7</v>
      </c>
      <c r="R42" s="89">
        <f>'IMPORTACIONES '!R41/'IMPORTACIONES  PERCAPITA GER'!$R$147</f>
        <v>2.4456775278798065E-8</v>
      </c>
      <c r="S42" s="89">
        <f>'IMPORTACIONES '!S41/'IMPORTACIONES  PERCAPITA GER'!$S$147</f>
        <v>6.2285905435819275E-8</v>
      </c>
      <c r="T42" s="89">
        <f>'IMPORTACIONES '!T41/'IMPORTACIONES  PERCAPITA GER'!$T$147</f>
        <v>0</v>
      </c>
      <c r="U42" s="89">
        <f>'IMPORTACIONES '!U41/'IMPORTACIONES  PERCAPITA GER'!$U$147</f>
        <v>5.9519672522761778E-7</v>
      </c>
      <c r="V42" s="89">
        <f>'IMPORTACIONES '!V41/'IMPORTACIONES  PERCAPITA GER'!$V$147</f>
        <v>0</v>
      </c>
      <c r="W42" s="89">
        <f>'IMPORTACIONES '!W41/'IMPORTACIONES  PERCAPITA GER'!$W$147</f>
        <v>2.448381657062502E-8</v>
      </c>
      <c r="X42" s="89">
        <f>'IMPORTACIONES '!X41/'IMPORTACIONES  PERCAPITA GER'!$X$147</f>
        <v>7.2737992103127145E-8</v>
      </c>
      <c r="Y42" s="72"/>
      <c r="Z42" s="121" t="s">
        <v>166</v>
      </c>
      <c r="AA42" s="118">
        <v>1.0609949544462073E-4</v>
      </c>
      <c r="AB42" s="118">
        <v>7.6079019194948963E-5</v>
      </c>
      <c r="AC42" s="118">
        <v>5.8341114891391603E-5</v>
      </c>
      <c r="AD42" s="118">
        <v>3.2651938923688984E-5</v>
      </c>
      <c r="AE42" s="118">
        <v>9.2813367190642791E-6</v>
      </c>
      <c r="AF42" s="118">
        <v>1.3477431894327981E-5</v>
      </c>
      <c r="AG42" s="118">
        <v>2.4116597556099777E-5</v>
      </c>
      <c r="AH42" s="118">
        <v>2.3275973212991701E-5</v>
      </c>
      <c r="AI42" s="118">
        <v>2.6037698613481038E-5</v>
      </c>
      <c r="AJ42" s="118">
        <v>2.7679393128093783E-5</v>
      </c>
      <c r="AK42" s="118">
        <v>1.2913877339894537E-5</v>
      </c>
      <c r="AL42" s="118">
        <v>2.0819056650061315E-5</v>
      </c>
      <c r="AM42" s="118">
        <v>1.0478157466333875E-5</v>
      </c>
      <c r="AN42" s="118">
        <v>2.3906925843724187E-5</v>
      </c>
      <c r="AO42" s="118">
        <v>5.6042368518987007E-6</v>
      </c>
      <c r="AP42" s="118">
        <v>4.2053425091893278E-5</v>
      </c>
      <c r="AQ42" s="118">
        <v>4.5730311770978511E-5</v>
      </c>
      <c r="AR42" s="118">
        <v>3.2153851879140859E-5</v>
      </c>
      <c r="AS42" s="118">
        <v>2.2518276104444873E-5</v>
      </c>
      <c r="AT42" s="118">
        <v>4.7405303614978547E-5</v>
      </c>
      <c r="AU42" s="118">
        <v>4.3960692652557224E-5</v>
      </c>
      <c r="AV42" s="118">
        <v>5.5159644011538086E-6</v>
      </c>
      <c r="AW42" s="131">
        <f t="shared" si="0"/>
        <v>3.2277276329353113E-5</v>
      </c>
      <c r="AX42"/>
      <c r="AY42"/>
    </row>
    <row r="43" spans="1:51" s="124" customFormat="1" x14ac:dyDescent="0.25">
      <c r="A43" s="38"/>
      <c r="B43" s="83" t="s">
        <v>166</v>
      </c>
      <c r="C43" s="82">
        <f>'IMPORTACIONES '!C42/'IMPORTACIONES  PERCAPITA GER'!$C$147</f>
        <v>1.0609949544462073E-4</v>
      </c>
      <c r="D43" s="82">
        <f>'IMPORTACIONES '!D42/'IMPORTACIONES  PERCAPITA GER'!$D$147</f>
        <v>7.6079019194948963E-5</v>
      </c>
      <c r="E43" s="82">
        <f>'IMPORTACIONES '!E42/'IMPORTACIONES  PERCAPITA GER'!$E$147</f>
        <v>5.8341114891391603E-5</v>
      </c>
      <c r="F43" s="82">
        <f>'IMPORTACIONES '!F42/'IMPORTACIONES  PERCAPITA GER'!$F$147</f>
        <v>3.2651938923688984E-5</v>
      </c>
      <c r="G43" s="82">
        <f>'IMPORTACIONES '!G42/'IMPORTACIONES  PERCAPITA GER'!$G$147</f>
        <v>9.2813367190642791E-6</v>
      </c>
      <c r="H43" s="82">
        <f>'IMPORTACIONES '!H42/'IMPORTACIONES  PERCAPITA GER'!$H$147</f>
        <v>1.3477431894327981E-5</v>
      </c>
      <c r="I43" s="82">
        <f>'IMPORTACIONES '!I42/'IMPORTACIONES  PERCAPITA GER'!$I$147</f>
        <v>2.4116597556099777E-5</v>
      </c>
      <c r="J43" s="82">
        <f>'IMPORTACIONES '!J42/'IMPORTACIONES  PERCAPITA GER'!$J$147</f>
        <v>2.3275973212991701E-5</v>
      </c>
      <c r="K43" s="82">
        <f>'IMPORTACIONES '!K42/'IMPORTACIONES  PERCAPITA GER'!$K$147</f>
        <v>2.6037698613481038E-5</v>
      </c>
      <c r="L43" s="82">
        <f>'IMPORTACIONES '!L42/'IMPORTACIONES  PERCAPITA GER'!$L$147</f>
        <v>2.7679393128093783E-5</v>
      </c>
      <c r="M43" s="82">
        <f>'IMPORTACIONES '!M42/'IMPORTACIONES  PERCAPITA GER'!$M$147</f>
        <v>1.2913877339894537E-5</v>
      </c>
      <c r="N43" s="82">
        <f>'IMPORTACIONES '!N42/'IMPORTACIONES  PERCAPITA GER'!$N$147</f>
        <v>2.0819056650061315E-5</v>
      </c>
      <c r="O43" s="82">
        <f>'IMPORTACIONES '!O42/'IMPORTACIONES  PERCAPITA GER'!$O$147</f>
        <v>1.0478157466333875E-5</v>
      </c>
      <c r="P43" s="82">
        <f>'IMPORTACIONES '!P42/'IMPORTACIONES  PERCAPITA GER'!$P$147</f>
        <v>2.3906925843724187E-5</v>
      </c>
      <c r="Q43" s="82">
        <f>'IMPORTACIONES '!Q42/'IMPORTACIONES  PERCAPITA GER'!$Q$147</f>
        <v>5.6042368518987007E-6</v>
      </c>
      <c r="R43" s="82">
        <f>'IMPORTACIONES '!R42/'IMPORTACIONES  PERCAPITA GER'!$R$147</f>
        <v>4.2053425091893278E-5</v>
      </c>
      <c r="S43" s="82">
        <f>'IMPORTACIONES '!S42/'IMPORTACIONES  PERCAPITA GER'!$S$147</f>
        <v>4.5730311770978511E-5</v>
      </c>
      <c r="T43" s="82">
        <f>'IMPORTACIONES '!T42/'IMPORTACIONES  PERCAPITA GER'!$T$147</f>
        <v>3.2153851879140859E-5</v>
      </c>
      <c r="U43" s="82">
        <f>'IMPORTACIONES '!U42/'IMPORTACIONES  PERCAPITA GER'!$U$147</f>
        <v>2.2518276104444873E-5</v>
      </c>
      <c r="V43" s="82">
        <f>'IMPORTACIONES '!V42/'IMPORTACIONES  PERCAPITA GER'!$V$147</f>
        <v>4.7405303614978547E-5</v>
      </c>
      <c r="W43" s="82">
        <f>'IMPORTACIONES '!W42/'IMPORTACIONES  PERCAPITA GER'!$W$147</f>
        <v>4.3960692652557224E-5</v>
      </c>
      <c r="X43" s="82">
        <f>'IMPORTACIONES '!X42/'IMPORTACIONES  PERCAPITA GER'!$X$147</f>
        <v>5.5159644011538086E-6</v>
      </c>
      <c r="Y43" s="72"/>
      <c r="Z43" s="119" t="s">
        <v>79</v>
      </c>
      <c r="AA43" s="120">
        <v>3.8752148970841628E-4</v>
      </c>
      <c r="AB43" s="120">
        <v>4.6188217125174807E-4</v>
      </c>
      <c r="AC43" s="120">
        <v>6.8117457169472687E-5</v>
      </c>
      <c r="AD43" s="120">
        <v>3.2725067566295226E-5</v>
      </c>
      <c r="AE43" s="120">
        <v>3.2996248257145839E-5</v>
      </c>
      <c r="AF43" s="120">
        <v>2.1700124999531697E-5</v>
      </c>
      <c r="AG43" s="120">
        <v>1.7377065006434433E-5</v>
      </c>
      <c r="AH43" s="120">
        <v>2.2572844855515913E-5</v>
      </c>
      <c r="AI43" s="120">
        <v>7.4284378873546884E-5</v>
      </c>
      <c r="AJ43" s="120">
        <v>5.2825952121436431E-5</v>
      </c>
      <c r="AK43" s="120">
        <v>4.5992804460300447E-5</v>
      </c>
      <c r="AL43" s="120">
        <v>6.2809212307531921E-5</v>
      </c>
      <c r="AM43" s="120">
        <v>9.3209410036946815E-5</v>
      </c>
      <c r="AN43" s="120">
        <v>1.1724502042665958E-4</v>
      </c>
      <c r="AO43" s="120">
        <v>1.4149782326068418E-4</v>
      </c>
      <c r="AP43" s="120">
        <v>1.6664846674973002E-4</v>
      </c>
      <c r="AQ43" s="120">
        <v>1.0968547947247774E-4</v>
      </c>
      <c r="AR43" s="120">
        <v>1.215156977628939E-4</v>
      </c>
      <c r="AS43" s="120">
        <v>1.2969088644074279E-4</v>
      </c>
      <c r="AT43" s="120">
        <v>1.565152965146791E-4</v>
      </c>
      <c r="AU43" s="120">
        <v>1.3379181565018042E-4</v>
      </c>
      <c r="AV43" s="120">
        <v>7.4980746859640231E-5</v>
      </c>
      <c r="AW43" s="131">
        <f t="shared" si="0"/>
        <v>1.1479933907963684E-4</v>
      </c>
      <c r="AX43"/>
      <c r="AY43"/>
    </row>
    <row r="44" spans="1:51" s="124" customFormat="1" x14ac:dyDescent="0.25">
      <c r="A44" s="38"/>
      <c r="B44" s="88" t="s">
        <v>79</v>
      </c>
      <c r="C44" s="89">
        <f>'IMPORTACIONES '!C43/'IMPORTACIONES  PERCAPITA GER'!$C$147</f>
        <v>3.8752148970841628E-4</v>
      </c>
      <c r="D44" s="89">
        <f>'IMPORTACIONES '!D43/'IMPORTACIONES  PERCAPITA GER'!$D$147</f>
        <v>4.6188217125174807E-4</v>
      </c>
      <c r="E44" s="89">
        <f>'IMPORTACIONES '!E43/'IMPORTACIONES  PERCAPITA GER'!$E$147</f>
        <v>6.8117457169472687E-5</v>
      </c>
      <c r="F44" s="89">
        <f>'IMPORTACIONES '!F43/'IMPORTACIONES  PERCAPITA GER'!$F$147</f>
        <v>3.2725067566295226E-5</v>
      </c>
      <c r="G44" s="89">
        <f>'IMPORTACIONES '!G43/'IMPORTACIONES  PERCAPITA GER'!$G$147</f>
        <v>3.2996248257145839E-5</v>
      </c>
      <c r="H44" s="89">
        <f>'IMPORTACIONES '!H43/'IMPORTACIONES  PERCAPITA GER'!$H$147</f>
        <v>2.1700124999531697E-5</v>
      </c>
      <c r="I44" s="89">
        <f>'IMPORTACIONES '!I43/'IMPORTACIONES  PERCAPITA GER'!$I$147</f>
        <v>1.7377065006434433E-5</v>
      </c>
      <c r="J44" s="89">
        <f>'IMPORTACIONES '!J43/'IMPORTACIONES  PERCAPITA GER'!$J$147</f>
        <v>2.2572844855515913E-5</v>
      </c>
      <c r="K44" s="89">
        <f>'IMPORTACIONES '!K43/'IMPORTACIONES  PERCAPITA GER'!$K$147</f>
        <v>7.4284378873546884E-5</v>
      </c>
      <c r="L44" s="89">
        <f>'IMPORTACIONES '!L43/'IMPORTACIONES  PERCAPITA GER'!$L$147</f>
        <v>5.2825952121436431E-5</v>
      </c>
      <c r="M44" s="89">
        <f>'IMPORTACIONES '!M43/'IMPORTACIONES  PERCAPITA GER'!$M$147</f>
        <v>4.5992804460300447E-5</v>
      </c>
      <c r="N44" s="89">
        <f>'IMPORTACIONES '!N43/'IMPORTACIONES  PERCAPITA GER'!$N$147</f>
        <v>6.2809212307531921E-5</v>
      </c>
      <c r="O44" s="89">
        <f>'IMPORTACIONES '!O43/'IMPORTACIONES  PERCAPITA GER'!$O$147</f>
        <v>9.3209410036946815E-5</v>
      </c>
      <c r="P44" s="89">
        <f>'IMPORTACIONES '!P43/'IMPORTACIONES  PERCAPITA GER'!$P$147</f>
        <v>1.1724502042665958E-4</v>
      </c>
      <c r="Q44" s="89">
        <f>'IMPORTACIONES '!Q43/'IMPORTACIONES  PERCAPITA GER'!$Q$147</f>
        <v>1.4149782326068418E-4</v>
      </c>
      <c r="R44" s="89">
        <f>'IMPORTACIONES '!R43/'IMPORTACIONES  PERCAPITA GER'!$R$147</f>
        <v>1.6664846674973002E-4</v>
      </c>
      <c r="S44" s="89">
        <f>'IMPORTACIONES '!S43/'IMPORTACIONES  PERCAPITA GER'!$S$147</f>
        <v>1.0968547947247774E-4</v>
      </c>
      <c r="T44" s="89">
        <f>'IMPORTACIONES '!T43/'IMPORTACIONES  PERCAPITA GER'!$T$147</f>
        <v>1.215156977628939E-4</v>
      </c>
      <c r="U44" s="89">
        <f>'IMPORTACIONES '!U43/'IMPORTACIONES  PERCAPITA GER'!$U$147</f>
        <v>1.2969088644074279E-4</v>
      </c>
      <c r="V44" s="89">
        <f>'IMPORTACIONES '!V43/'IMPORTACIONES  PERCAPITA GER'!$V$147</f>
        <v>1.565152965146791E-4</v>
      </c>
      <c r="W44" s="89">
        <f>'IMPORTACIONES '!W43/'IMPORTACIONES  PERCAPITA GER'!$W$147</f>
        <v>1.3379181565018042E-4</v>
      </c>
      <c r="X44" s="89">
        <f>'IMPORTACIONES '!X43/'IMPORTACIONES  PERCAPITA GER'!$X$147</f>
        <v>7.4980746859640231E-5</v>
      </c>
      <c r="Y44" s="72"/>
      <c r="Z44" s="122" t="s">
        <v>99</v>
      </c>
      <c r="AA44" s="118">
        <v>1.1631031695406151E-6</v>
      </c>
      <c r="AB44" s="118">
        <v>7.4467589391718332E-7</v>
      </c>
      <c r="AC44" s="118">
        <v>1.0970957668669545E-6</v>
      </c>
      <c r="AD44" s="118">
        <v>1.9257209219644864E-6</v>
      </c>
      <c r="AE44" s="118">
        <v>1.5347092212625971E-6</v>
      </c>
      <c r="AF44" s="118">
        <v>2.0313457819068346E-6</v>
      </c>
      <c r="AG44" s="118">
        <v>3.4001245295608954E-7</v>
      </c>
      <c r="AH44" s="118">
        <v>6.4251384390029175E-7</v>
      </c>
      <c r="AI44" s="118">
        <v>5.0888010319506919E-7</v>
      </c>
      <c r="AJ44" s="118">
        <v>1.320951773626192E-6</v>
      </c>
      <c r="AK44" s="118">
        <v>4.3652543120770264E-7</v>
      </c>
      <c r="AL44" s="118">
        <v>7.2836349796132874E-7</v>
      </c>
      <c r="AM44" s="118">
        <v>1.0575402547227924E-6</v>
      </c>
      <c r="AN44" s="118">
        <v>1.6563127431209831E-6</v>
      </c>
      <c r="AO44" s="118">
        <v>1.1965473017125767E-6</v>
      </c>
      <c r="AP44" s="118">
        <v>5.0136389321536032E-7</v>
      </c>
      <c r="AQ44" s="118">
        <v>9.3428858153728917E-7</v>
      </c>
      <c r="AR44" s="118">
        <v>1.1190435688796122E-6</v>
      </c>
      <c r="AS44" s="118">
        <v>3.5463804878145561E-6</v>
      </c>
      <c r="AT44" s="118">
        <v>8.1499089309418702E-7</v>
      </c>
      <c r="AU44" s="118">
        <v>6.1209541426562553E-7</v>
      </c>
      <c r="AV44" s="118">
        <v>2.0366637788875601E-6</v>
      </c>
      <c r="AW44" s="131">
        <f t="shared" si="0"/>
        <v>1.1795056716161767E-6</v>
      </c>
      <c r="AX44"/>
      <c r="AY44"/>
    </row>
    <row r="45" spans="1:51" s="124" customFormat="1" x14ac:dyDescent="0.25">
      <c r="A45" s="38"/>
      <c r="B45" s="84" t="s">
        <v>99</v>
      </c>
      <c r="C45" s="82">
        <f>'IMPORTACIONES '!C44/'IMPORTACIONES  PERCAPITA GER'!$C$147</f>
        <v>1.1631031695406151E-6</v>
      </c>
      <c r="D45" s="82">
        <f>'IMPORTACIONES '!D44/'IMPORTACIONES  PERCAPITA GER'!$D$147</f>
        <v>7.4467589391718332E-7</v>
      </c>
      <c r="E45" s="82">
        <f>'IMPORTACIONES '!E44/'IMPORTACIONES  PERCAPITA GER'!$E$147</f>
        <v>1.0970957668669545E-6</v>
      </c>
      <c r="F45" s="82">
        <f>'IMPORTACIONES '!F44/'IMPORTACIONES  PERCAPITA GER'!$F$147</f>
        <v>1.9257209219644864E-6</v>
      </c>
      <c r="G45" s="82">
        <f>'IMPORTACIONES '!G44/'IMPORTACIONES  PERCAPITA GER'!$G$147</f>
        <v>1.5347092212625971E-6</v>
      </c>
      <c r="H45" s="82">
        <f>'IMPORTACIONES '!H44/'IMPORTACIONES  PERCAPITA GER'!$H$147</f>
        <v>2.0313457819068346E-6</v>
      </c>
      <c r="I45" s="82">
        <f>'IMPORTACIONES '!I44/'IMPORTACIONES  PERCAPITA GER'!$I$147</f>
        <v>3.4001245295608954E-7</v>
      </c>
      <c r="J45" s="82">
        <f>'IMPORTACIONES '!J44/'IMPORTACIONES  PERCAPITA GER'!$J$147</f>
        <v>6.4251384390029175E-7</v>
      </c>
      <c r="K45" s="82">
        <f>'IMPORTACIONES '!K44/'IMPORTACIONES  PERCAPITA GER'!$K$147</f>
        <v>5.0888010319506919E-7</v>
      </c>
      <c r="L45" s="82">
        <f>'IMPORTACIONES '!L44/'IMPORTACIONES  PERCAPITA GER'!$L$147</f>
        <v>1.320951773626192E-6</v>
      </c>
      <c r="M45" s="82">
        <f>'IMPORTACIONES '!M44/'IMPORTACIONES  PERCAPITA GER'!$M$147</f>
        <v>4.3652543120770264E-7</v>
      </c>
      <c r="N45" s="82">
        <f>'IMPORTACIONES '!N44/'IMPORTACIONES  PERCAPITA GER'!$N$147</f>
        <v>7.2836349796132874E-7</v>
      </c>
      <c r="O45" s="82">
        <f>'IMPORTACIONES '!O44/'IMPORTACIONES  PERCAPITA GER'!$O$147</f>
        <v>1.0575402547227924E-6</v>
      </c>
      <c r="P45" s="82">
        <f>'IMPORTACIONES '!P44/'IMPORTACIONES  PERCAPITA GER'!$P$147</f>
        <v>1.6563127431209831E-6</v>
      </c>
      <c r="Q45" s="82">
        <f>'IMPORTACIONES '!Q44/'IMPORTACIONES  PERCAPITA GER'!$Q$147</f>
        <v>1.1965473017125767E-6</v>
      </c>
      <c r="R45" s="82">
        <f>'IMPORTACIONES '!R44/'IMPORTACIONES  PERCAPITA GER'!$R$147</f>
        <v>5.0136389321536032E-7</v>
      </c>
      <c r="S45" s="82">
        <f>'IMPORTACIONES '!S44/'IMPORTACIONES  PERCAPITA GER'!$S$147</f>
        <v>9.3428858153728917E-7</v>
      </c>
      <c r="T45" s="82">
        <f>'IMPORTACIONES '!T44/'IMPORTACIONES  PERCAPITA GER'!$T$147</f>
        <v>1.1190435688796122E-6</v>
      </c>
      <c r="U45" s="82">
        <f>'IMPORTACIONES '!U44/'IMPORTACIONES  PERCAPITA GER'!$U$147</f>
        <v>3.5463804878145561E-6</v>
      </c>
      <c r="V45" s="82">
        <f>'IMPORTACIONES '!V44/'IMPORTACIONES  PERCAPITA GER'!$V$147</f>
        <v>8.1499089309418702E-7</v>
      </c>
      <c r="W45" s="82">
        <f>'IMPORTACIONES '!W44/'IMPORTACIONES  PERCAPITA GER'!$W$147</f>
        <v>6.1209541426562553E-7</v>
      </c>
      <c r="X45" s="82">
        <f>'IMPORTACIONES '!X44/'IMPORTACIONES  PERCAPITA GER'!$X$147</f>
        <v>2.0366637788875601E-6</v>
      </c>
      <c r="Y45" s="72"/>
      <c r="Z45" s="119" t="s">
        <v>12</v>
      </c>
      <c r="AA45" s="120">
        <v>1.9589106013315622E-7</v>
      </c>
      <c r="AB45" s="120">
        <v>1.0987021385663361E-7</v>
      </c>
      <c r="AC45" s="120">
        <v>8.5329670756318688E-8</v>
      </c>
      <c r="AD45" s="120">
        <v>1.584453923135337E-7</v>
      </c>
      <c r="AE45" s="120">
        <v>1.339825510626077E-7</v>
      </c>
      <c r="AF45" s="120">
        <v>1.0947372477342223E-7</v>
      </c>
      <c r="AG45" s="120">
        <v>1.4571962269546693E-7</v>
      </c>
      <c r="AH45" s="120">
        <v>2.0608934615669736E-7</v>
      </c>
      <c r="AI45" s="120">
        <v>8.4813350532511527E-8</v>
      </c>
      <c r="AJ45" s="120">
        <v>4.2415882639373139E-7</v>
      </c>
      <c r="AK45" s="120">
        <v>1.3338277064679802E-7</v>
      </c>
      <c r="AL45" s="120">
        <v>2.9134539918453149E-7</v>
      </c>
      <c r="AM45" s="120">
        <v>9.9676207916401132E-7</v>
      </c>
      <c r="AN45" s="120">
        <v>1.1813407064907011E-6</v>
      </c>
      <c r="AO45" s="120">
        <v>1.0622409719285118E-6</v>
      </c>
      <c r="AP45" s="120">
        <v>1.3328942526944947E-6</v>
      </c>
      <c r="AQ45" s="120">
        <v>4.982872434865542E-7</v>
      </c>
      <c r="AR45" s="120">
        <v>3.8047481341906816E-6</v>
      </c>
      <c r="AS45" s="120">
        <v>5.1211718233126282E-6</v>
      </c>
      <c r="AT45" s="120">
        <v>6.2729602074522276E-6</v>
      </c>
      <c r="AU45" s="120">
        <v>4.7988280478425042E-6</v>
      </c>
      <c r="AV45" s="120">
        <v>6.2433443221850806E-6</v>
      </c>
      <c r="AW45" s="131">
        <f t="shared" si="0"/>
        <v>1.5177763507842181E-6</v>
      </c>
      <c r="AX45"/>
      <c r="AY45"/>
    </row>
    <row r="46" spans="1:51" s="124" customFormat="1" x14ac:dyDescent="0.25">
      <c r="A46" s="38"/>
      <c r="B46" s="88" t="s">
        <v>12</v>
      </c>
      <c r="C46" s="89">
        <f>'IMPORTACIONES '!C45/'IMPORTACIONES  PERCAPITA GER'!$C$147</f>
        <v>1.9589106013315622E-7</v>
      </c>
      <c r="D46" s="89">
        <f>'IMPORTACIONES '!D45/'IMPORTACIONES  PERCAPITA GER'!$D$147</f>
        <v>1.0987021385663361E-7</v>
      </c>
      <c r="E46" s="89">
        <f>'IMPORTACIONES '!E45/'IMPORTACIONES  PERCAPITA GER'!$E$147</f>
        <v>8.5329670756318688E-8</v>
      </c>
      <c r="F46" s="89">
        <f>'IMPORTACIONES '!F45/'IMPORTACIONES  PERCAPITA GER'!$F$147</f>
        <v>1.584453923135337E-7</v>
      </c>
      <c r="G46" s="89">
        <f>'IMPORTACIONES '!G45/'IMPORTACIONES  PERCAPITA GER'!$G$147</f>
        <v>1.339825510626077E-7</v>
      </c>
      <c r="H46" s="89">
        <f>'IMPORTACIONES '!H45/'IMPORTACIONES  PERCAPITA GER'!$H$147</f>
        <v>1.0947372477342223E-7</v>
      </c>
      <c r="I46" s="89">
        <f>'IMPORTACIONES '!I45/'IMPORTACIONES  PERCAPITA GER'!$I$147</f>
        <v>1.4571962269546693E-7</v>
      </c>
      <c r="J46" s="89">
        <f>'IMPORTACIONES '!J45/'IMPORTACIONES  PERCAPITA GER'!$J$147</f>
        <v>2.0608934615669736E-7</v>
      </c>
      <c r="K46" s="89">
        <f>'IMPORTACIONES '!K45/'IMPORTACIONES  PERCAPITA GER'!$K$147</f>
        <v>8.4813350532511527E-8</v>
      </c>
      <c r="L46" s="89">
        <f>'IMPORTACIONES '!L45/'IMPORTACIONES  PERCAPITA GER'!$L$147</f>
        <v>4.2415882639373139E-7</v>
      </c>
      <c r="M46" s="89">
        <f>'IMPORTACIONES '!M45/'IMPORTACIONES  PERCAPITA GER'!$M$147</f>
        <v>1.3338277064679802E-7</v>
      </c>
      <c r="N46" s="89">
        <f>'IMPORTACIONES '!N45/'IMPORTACIONES  PERCAPITA GER'!$N$147</f>
        <v>2.9134539918453149E-7</v>
      </c>
      <c r="O46" s="89">
        <f>'IMPORTACIONES '!O45/'IMPORTACIONES  PERCAPITA GER'!$O$147</f>
        <v>9.9676207916401132E-7</v>
      </c>
      <c r="P46" s="89">
        <f>'IMPORTACIONES '!P45/'IMPORTACIONES  PERCAPITA GER'!$P$147</f>
        <v>1.1813407064907011E-6</v>
      </c>
      <c r="Q46" s="89">
        <f>'IMPORTACIONES '!Q45/'IMPORTACIONES  PERCAPITA GER'!$Q$147</f>
        <v>1.0622409719285118E-6</v>
      </c>
      <c r="R46" s="89">
        <f>'IMPORTACIONES '!R45/'IMPORTACIONES  PERCAPITA GER'!$R$147</f>
        <v>1.3328942526944947E-6</v>
      </c>
      <c r="S46" s="89">
        <f>'IMPORTACIONES '!S45/'IMPORTACIONES  PERCAPITA GER'!$S$147</f>
        <v>4.982872434865542E-7</v>
      </c>
      <c r="T46" s="89">
        <f>'IMPORTACIONES '!T45/'IMPORTACIONES  PERCAPITA GER'!$T$147</f>
        <v>3.8047481341906816E-6</v>
      </c>
      <c r="U46" s="89">
        <f>'IMPORTACIONES '!U45/'IMPORTACIONES  PERCAPITA GER'!$U$147</f>
        <v>5.1211718233126282E-6</v>
      </c>
      <c r="V46" s="89">
        <f>'IMPORTACIONES '!V45/'IMPORTACIONES  PERCAPITA GER'!$V$147</f>
        <v>6.2729602074522276E-6</v>
      </c>
      <c r="W46" s="89">
        <f>'IMPORTACIONES '!W45/'IMPORTACIONES  PERCAPITA GER'!$W$147</f>
        <v>4.7988280478425042E-6</v>
      </c>
      <c r="X46" s="89">
        <f>'IMPORTACIONES '!X45/'IMPORTACIONES  PERCAPITA GER'!$X$147</f>
        <v>6.2433443221850806E-6</v>
      </c>
      <c r="Y46" s="72"/>
      <c r="Z46" s="122" t="s">
        <v>11</v>
      </c>
      <c r="AA46" s="118">
        <v>1.2243191258322264E-8</v>
      </c>
      <c r="AB46" s="118">
        <v>4.8831206158503821E-8</v>
      </c>
      <c r="AC46" s="118">
        <v>3.6569858895565149E-7</v>
      </c>
      <c r="AD46" s="118">
        <v>1.584453923135337E-7</v>
      </c>
      <c r="AE46" s="118">
        <v>8.4043600211999373E-7</v>
      </c>
      <c r="AF46" s="118">
        <v>5.7169611826120502E-7</v>
      </c>
      <c r="AG46" s="118">
        <v>1.2143301891288912E-8</v>
      </c>
      <c r="AH46" s="118">
        <v>0</v>
      </c>
      <c r="AI46" s="118">
        <v>0</v>
      </c>
      <c r="AJ46" s="118">
        <v>0</v>
      </c>
      <c r="AK46" s="118">
        <v>0</v>
      </c>
      <c r="AL46" s="118">
        <v>3.7632114061335321E-7</v>
      </c>
      <c r="AM46" s="118">
        <v>2.7957960757039339E-7</v>
      </c>
      <c r="AN46" s="118">
        <v>1.5832401221009398E-7</v>
      </c>
      <c r="AO46" s="118">
        <v>3.6628999032017653E-8</v>
      </c>
      <c r="AP46" s="118">
        <v>0</v>
      </c>
      <c r="AQ46" s="118">
        <v>0</v>
      </c>
      <c r="AR46" s="118">
        <v>6.216908715997846E-7</v>
      </c>
      <c r="AS46" s="118">
        <v>8.4319536073912522E-7</v>
      </c>
      <c r="AT46" s="118">
        <v>7.0385577130861605E-7</v>
      </c>
      <c r="AU46" s="118">
        <v>2.8156389056218775E-7</v>
      </c>
      <c r="AV46" s="118">
        <v>1.9396797894167239E-7</v>
      </c>
      <c r="AW46" s="131">
        <f t="shared" si="0"/>
        <v>2.5021006516071559E-7</v>
      </c>
      <c r="AX46"/>
      <c r="AY46"/>
    </row>
    <row r="47" spans="1:51" s="124" customFormat="1" x14ac:dyDescent="0.25">
      <c r="A47" s="38"/>
      <c r="B47" s="84" t="s">
        <v>11</v>
      </c>
      <c r="C47" s="82">
        <f>'IMPORTACIONES '!C46/'IMPORTACIONES  PERCAPITA GER'!$C$147</f>
        <v>1.2243191258322264E-8</v>
      </c>
      <c r="D47" s="82">
        <f>'IMPORTACIONES '!D46/'IMPORTACIONES  PERCAPITA GER'!$D$147</f>
        <v>4.8831206158503821E-8</v>
      </c>
      <c r="E47" s="82">
        <f>'IMPORTACIONES '!E46/'IMPORTACIONES  PERCAPITA GER'!$E$147</f>
        <v>3.6569858895565149E-7</v>
      </c>
      <c r="F47" s="82">
        <f>'IMPORTACIONES '!F46/'IMPORTACIONES  PERCAPITA GER'!$F$147</f>
        <v>1.584453923135337E-7</v>
      </c>
      <c r="G47" s="82">
        <f>'IMPORTACIONES '!G46/'IMPORTACIONES  PERCAPITA GER'!$G$147</f>
        <v>8.4043600211999373E-7</v>
      </c>
      <c r="H47" s="82">
        <f>'IMPORTACIONES '!H46/'IMPORTACIONES  PERCAPITA GER'!$H$147</f>
        <v>5.7169611826120502E-7</v>
      </c>
      <c r="I47" s="82">
        <f>'IMPORTACIONES '!I46/'IMPORTACIONES  PERCAPITA GER'!$I$147</f>
        <v>1.2143301891288912E-8</v>
      </c>
      <c r="J47" s="82">
        <f>'IMPORTACIONES '!J46/'IMPORTACIONES  PERCAPITA GER'!$J$147</f>
        <v>0</v>
      </c>
      <c r="K47" s="82">
        <f>'IMPORTACIONES '!K46/'IMPORTACIONES  PERCAPITA GER'!$K$147</f>
        <v>0</v>
      </c>
      <c r="L47" s="82">
        <f>'IMPORTACIONES '!L46/'IMPORTACIONES  PERCAPITA GER'!$L$147</f>
        <v>0</v>
      </c>
      <c r="M47" s="82">
        <f>'IMPORTACIONES '!M46/'IMPORTACIONES  PERCAPITA GER'!$M$147</f>
        <v>0</v>
      </c>
      <c r="N47" s="82">
        <f>'IMPORTACIONES '!N46/'IMPORTACIONES  PERCAPITA GER'!$N$147</f>
        <v>3.7632114061335321E-7</v>
      </c>
      <c r="O47" s="82">
        <f>'IMPORTACIONES '!O46/'IMPORTACIONES  PERCAPITA GER'!$O$147</f>
        <v>2.7957960757039339E-7</v>
      </c>
      <c r="P47" s="82">
        <f>'IMPORTACIONES '!P46/'IMPORTACIONES  PERCAPITA GER'!$P$147</f>
        <v>1.5832401221009398E-7</v>
      </c>
      <c r="Q47" s="82">
        <f>'IMPORTACIONES '!Q46/'IMPORTACIONES  PERCAPITA GER'!$Q$147</f>
        <v>3.6628999032017653E-8</v>
      </c>
      <c r="R47" s="82">
        <f>'IMPORTACIONES '!R46/'IMPORTACIONES  PERCAPITA GER'!$R$147</f>
        <v>0</v>
      </c>
      <c r="S47" s="82">
        <f>'IMPORTACIONES '!S46/'IMPORTACIONES  PERCAPITA GER'!$S$147</f>
        <v>0</v>
      </c>
      <c r="T47" s="82">
        <f>'IMPORTACIONES '!T46/'IMPORTACIONES  PERCAPITA GER'!$T$147</f>
        <v>6.216908715997846E-7</v>
      </c>
      <c r="U47" s="82">
        <f>'IMPORTACIONES '!U46/'IMPORTACIONES  PERCAPITA GER'!$U$147</f>
        <v>8.4319536073912522E-7</v>
      </c>
      <c r="V47" s="82">
        <f>'IMPORTACIONES '!V46/'IMPORTACIONES  PERCAPITA GER'!$V$147</f>
        <v>7.0385577130861605E-7</v>
      </c>
      <c r="W47" s="82">
        <f>'IMPORTACIONES '!W46/'IMPORTACIONES  PERCAPITA GER'!$W$147</f>
        <v>2.8156389056218775E-7</v>
      </c>
      <c r="X47" s="82">
        <f>'IMPORTACIONES '!X46/'IMPORTACIONES  PERCAPITA GER'!$X$147</f>
        <v>1.9396797894167239E-7</v>
      </c>
      <c r="Y47" s="72"/>
      <c r="Z47" s="119" t="s">
        <v>94</v>
      </c>
      <c r="AA47" s="120">
        <v>2.3482440833462101E-5</v>
      </c>
      <c r="AB47" s="120">
        <v>3.1398465559917962E-5</v>
      </c>
      <c r="AC47" s="120">
        <v>2.292930152751935E-5</v>
      </c>
      <c r="AD47" s="120">
        <v>2.1268246891316639E-5</v>
      </c>
      <c r="AE47" s="120">
        <v>1.0365377359479923E-5</v>
      </c>
      <c r="AF47" s="120">
        <v>9.2809391113467952E-6</v>
      </c>
      <c r="AG47" s="120">
        <v>1.2483314344245001E-5</v>
      </c>
      <c r="AH47" s="120">
        <v>1.1310668233188156E-5</v>
      </c>
      <c r="AI47" s="120">
        <v>5.2947763118153622E-6</v>
      </c>
      <c r="AJ47" s="120">
        <v>8.9558106487133563E-6</v>
      </c>
      <c r="AK47" s="120">
        <v>6.4023729910463055E-6</v>
      </c>
      <c r="AL47" s="120">
        <v>1.0585549503704645E-5</v>
      </c>
      <c r="AM47" s="120">
        <v>1.1900366774409354E-5</v>
      </c>
      <c r="AN47" s="120">
        <v>3.2773070527489454E-5</v>
      </c>
      <c r="AO47" s="120">
        <v>2.2123915415338663E-5</v>
      </c>
      <c r="AP47" s="120">
        <v>3.2772078873589413E-5</v>
      </c>
      <c r="AQ47" s="120">
        <v>4.1183440674163706E-5</v>
      </c>
      <c r="AR47" s="120">
        <v>5.3490282592445461E-5</v>
      </c>
      <c r="AS47" s="120">
        <v>5.6605688555501567E-5</v>
      </c>
      <c r="AT47" s="120">
        <v>4.4441700367363317E-5</v>
      </c>
      <c r="AU47" s="120">
        <v>5.5749650331313172E-5</v>
      </c>
      <c r="AV47" s="120">
        <v>5.7523628754889718E-5</v>
      </c>
      <c r="AW47" s="131">
        <f t="shared" si="0"/>
        <v>2.6469140281011789E-5</v>
      </c>
      <c r="AX47"/>
      <c r="AY47"/>
    </row>
    <row r="48" spans="1:51" s="124" customFormat="1" x14ac:dyDescent="0.25">
      <c r="A48" s="38"/>
      <c r="B48" s="88" t="s">
        <v>94</v>
      </c>
      <c r="C48" s="89">
        <f>'IMPORTACIONES '!C47/'IMPORTACIONES  PERCAPITA GER'!$C$147</f>
        <v>2.3482440833462101E-5</v>
      </c>
      <c r="D48" s="89">
        <f>'IMPORTACIONES '!D47/'IMPORTACIONES  PERCAPITA GER'!$D$147</f>
        <v>3.1398465559917962E-5</v>
      </c>
      <c r="E48" s="89">
        <f>'IMPORTACIONES '!E47/'IMPORTACIONES  PERCAPITA GER'!$E$147</f>
        <v>2.292930152751935E-5</v>
      </c>
      <c r="F48" s="89">
        <f>'IMPORTACIONES '!F47/'IMPORTACIONES  PERCAPITA GER'!$F$147</f>
        <v>2.1268246891316639E-5</v>
      </c>
      <c r="G48" s="89">
        <f>'IMPORTACIONES '!G47/'IMPORTACIONES  PERCAPITA GER'!$G$147</f>
        <v>1.0365377359479923E-5</v>
      </c>
      <c r="H48" s="89">
        <f>'IMPORTACIONES '!H47/'IMPORTACIONES  PERCAPITA GER'!$H$147</f>
        <v>9.2809391113467952E-6</v>
      </c>
      <c r="I48" s="89">
        <f>'IMPORTACIONES '!I47/'IMPORTACIONES  PERCAPITA GER'!$I$147</f>
        <v>1.2483314344245001E-5</v>
      </c>
      <c r="J48" s="89">
        <f>'IMPORTACIONES '!J47/'IMPORTACIONES  PERCAPITA GER'!$J$147</f>
        <v>1.1310668233188156E-5</v>
      </c>
      <c r="K48" s="89">
        <f>'IMPORTACIONES '!K47/'IMPORTACIONES  PERCAPITA GER'!$K$147</f>
        <v>5.2947763118153622E-6</v>
      </c>
      <c r="L48" s="89">
        <f>'IMPORTACIONES '!L47/'IMPORTACIONES  PERCAPITA GER'!$L$147</f>
        <v>8.9558106487133563E-6</v>
      </c>
      <c r="M48" s="89">
        <f>'IMPORTACIONES '!M47/'IMPORTACIONES  PERCAPITA GER'!$M$147</f>
        <v>6.4023729910463055E-6</v>
      </c>
      <c r="N48" s="89">
        <f>'IMPORTACIONES '!N47/'IMPORTACIONES  PERCAPITA GER'!$N$147</f>
        <v>1.0585549503704645E-5</v>
      </c>
      <c r="O48" s="89">
        <f>'IMPORTACIONES '!O47/'IMPORTACIONES  PERCAPITA GER'!$O$147</f>
        <v>1.1900366774409354E-5</v>
      </c>
      <c r="P48" s="89">
        <f>'IMPORTACIONES '!P47/'IMPORTACIONES  PERCAPITA GER'!$P$147</f>
        <v>3.2773070527489454E-5</v>
      </c>
      <c r="Q48" s="89">
        <f>'IMPORTACIONES '!Q47/'IMPORTACIONES  PERCAPITA GER'!$Q$147</f>
        <v>2.2123915415338663E-5</v>
      </c>
      <c r="R48" s="89">
        <f>'IMPORTACIONES '!R47/'IMPORTACIONES  PERCAPITA GER'!$R$147</f>
        <v>3.2772078873589413E-5</v>
      </c>
      <c r="S48" s="89">
        <f>'IMPORTACIONES '!S47/'IMPORTACIONES  PERCAPITA GER'!$S$147</f>
        <v>4.1183440674163706E-5</v>
      </c>
      <c r="T48" s="89">
        <f>'IMPORTACIONES '!T47/'IMPORTACIONES  PERCAPITA GER'!$T$147</f>
        <v>5.3490282592445461E-5</v>
      </c>
      <c r="U48" s="89">
        <f>'IMPORTACIONES '!U47/'IMPORTACIONES  PERCAPITA GER'!$U$147</f>
        <v>5.6605688555501567E-5</v>
      </c>
      <c r="V48" s="89">
        <f>'IMPORTACIONES '!V47/'IMPORTACIONES  PERCAPITA GER'!$V$147</f>
        <v>4.4441700367363317E-5</v>
      </c>
      <c r="W48" s="89">
        <f>'IMPORTACIONES '!W47/'IMPORTACIONES  PERCAPITA GER'!$W$147</f>
        <v>5.5749650331313172E-5</v>
      </c>
      <c r="X48" s="89">
        <f>'IMPORTACIONES '!X47/'IMPORTACIONES  PERCAPITA GER'!$X$147</f>
        <v>5.7523628754889718E-5</v>
      </c>
      <c r="Y48" s="72"/>
      <c r="Z48" s="121" t="s">
        <v>151</v>
      </c>
      <c r="AA48" s="118">
        <v>0</v>
      </c>
      <c r="AB48" s="118">
        <v>0</v>
      </c>
      <c r="AC48" s="118">
        <v>0</v>
      </c>
      <c r="AD48" s="118">
        <v>0</v>
      </c>
      <c r="AE48" s="118">
        <v>0</v>
      </c>
      <c r="AF48" s="118">
        <v>0</v>
      </c>
      <c r="AG48" s="118">
        <v>0</v>
      </c>
      <c r="AH48" s="118">
        <v>0</v>
      </c>
      <c r="AI48" s="118">
        <v>0</v>
      </c>
      <c r="AJ48" s="118">
        <v>0</v>
      </c>
      <c r="AK48" s="118">
        <v>0</v>
      </c>
      <c r="AL48" s="118">
        <v>0</v>
      </c>
      <c r="AM48" s="118">
        <v>0</v>
      </c>
      <c r="AN48" s="118">
        <v>0</v>
      </c>
      <c r="AO48" s="118">
        <v>0</v>
      </c>
      <c r="AP48" s="118">
        <v>0</v>
      </c>
      <c r="AQ48" s="118">
        <v>0</v>
      </c>
      <c r="AR48" s="118">
        <v>0</v>
      </c>
      <c r="AS48" s="118">
        <v>0</v>
      </c>
      <c r="AT48" s="118">
        <v>0</v>
      </c>
      <c r="AU48" s="118">
        <v>0</v>
      </c>
      <c r="AV48" s="118">
        <v>6.0614993419272618E-8</v>
      </c>
      <c r="AW48" s="131">
        <f t="shared" si="0"/>
        <v>2.7552269736033006E-9</v>
      </c>
      <c r="AX48"/>
      <c r="AY48"/>
    </row>
    <row r="49" spans="1:51" s="124" customFormat="1" x14ac:dyDescent="0.25">
      <c r="A49" s="38"/>
      <c r="B49" s="83" t="s">
        <v>151</v>
      </c>
      <c r="C49" s="82">
        <f>'IMPORTACIONES '!C48/'IMPORTACIONES  PERCAPITA GER'!$C$147</f>
        <v>0</v>
      </c>
      <c r="D49" s="82">
        <f>'IMPORTACIONES '!D48/'IMPORTACIONES  PERCAPITA GER'!$D$147</f>
        <v>0</v>
      </c>
      <c r="E49" s="82">
        <f>'IMPORTACIONES '!E48/'IMPORTACIONES  PERCAPITA GER'!$E$147</f>
        <v>0</v>
      </c>
      <c r="F49" s="82">
        <f>'IMPORTACIONES '!F48/'IMPORTACIONES  PERCAPITA GER'!$F$147</f>
        <v>0</v>
      </c>
      <c r="G49" s="82">
        <f>'IMPORTACIONES '!G48/'IMPORTACIONES  PERCAPITA GER'!$G$147</f>
        <v>0</v>
      </c>
      <c r="H49" s="82">
        <f>'IMPORTACIONES '!H48/'IMPORTACIONES  PERCAPITA GER'!$H$147</f>
        <v>0</v>
      </c>
      <c r="I49" s="82">
        <f>'IMPORTACIONES '!I48/'IMPORTACIONES  PERCAPITA GER'!$I$147</f>
        <v>0</v>
      </c>
      <c r="J49" s="82">
        <f>'IMPORTACIONES '!J48/'IMPORTACIONES  PERCAPITA GER'!$J$147</f>
        <v>0</v>
      </c>
      <c r="K49" s="82">
        <f>'IMPORTACIONES '!K48/'IMPORTACIONES  PERCAPITA GER'!$K$147</f>
        <v>0</v>
      </c>
      <c r="L49" s="82">
        <f>'IMPORTACIONES '!L48/'IMPORTACIONES  PERCAPITA GER'!$L$147</f>
        <v>0</v>
      </c>
      <c r="M49" s="82">
        <f>'IMPORTACIONES '!M48/'IMPORTACIONES  PERCAPITA GER'!$M$147</f>
        <v>0</v>
      </c>
      <c r="N49" s="82">
        <f>'IMPORTACIONES '!N48/'IMPORTACIONES  PERCAPITA GER'!$N$147</f>
        <v>0</v>
      </c>
      <c r="O49" s="82">
        <f>'IMPORTACIONES '!O48/'IMPORTACIONES  PERCAPITA GER'!$O$147</f>
        <v>0</v>
      </c>
      <c r="P49" s="82">
        <f>'IMPORTACIONES '!P48/'IMPORTACIONES  PERCAPITA GER'!$P$147</f>
        <v>0</v>
      </c>
      <c r="Q49" s="82">
        <f>'IMPORTACIONES '!Q48/'IMPORTACIONES  PERCAPITA GER'!$Q$147</f>
        <v>0</v>
      </c>
      <c r="R49" s="82">
        <f>'IMPORTACIONES '!R48/'IMPORTACIONES  PERCAPITA GER'!$R$147</f>
        <v>0</v>
      </c>
      <c r="S49" s="82">
        <f>'IMPORTACIONES '!S48/'IMPORTACIONES  PERCAPITA GER'!$S$147</f>
        <v>0</v>
      </c>
      <c r="T49" s="82">
        <f>'IMPORTACIONES '!T48/'IMPORTACIONES  PERCAPITA GER'!$T$147</f>
        <v>0</v>
      </c>
      <c r="U49" s="82">
        <f>'IMPORTACIONES '!U48/'IMPORTACIONES  PERCAPITA GER'!$U$147</f>
        <v>0</v>
      </c>
      <c r="V49" s="82">
        <f>'IMPORTACIONES '!V48/'IMPORTACIONES  PERCAPITA GER'!$V$147</f>
        <v>0</v>
      </c>
      <c r="W49" s="82">
        <f>'IMPORTACIONES '!W48/'IMPORTACIONES  PERCAPITA GER'!$W$147</f>
        <v>0</v>
      </c>
      <c r="X49" s="82">
        <f>'IMPORTACIONES '!X48/'IMPORTACIONES  PERCAPITA GER'!$X$147</f>
        <v>6.0614993419272618E-8</v>
      </c>
      <c r="Y49" s="72"/>
      <c r="Z49" s="119" t="s">
        <v>163</v>
      </c>
      <c r="AA49" s="120">
        <v>1.3149187411438111E-5</v>
      </c>
      <c r="AB49" s="120">
        <v>1.3196633464335659E-5</v>
      </c>
      <c r="AC49" s="120">
        <v>1.3457708073567974E-5</v>
      </c>
      <c r="AD49" s="120">
        <v>2.2596750565330111E-5</v>
      </c>
      <c r="AE49" s="120">
        <v>1.4445755050932066E-5</v>
      </c>
      <c r="AF49" s="120">
        <v>2.2150183645822433E-5</v>
      </c>
      <c r="AG49" s="120">
        <v>1.9575002648757724E-5</v>
      </c>
      <c r="AH49" s="120">
        <v>2.424580543019969E-5</v>
      </c>
      <c r="AI49" s="120">
        <v>2.0864084230997837E-5</v>
      </c>
      <c r="AJ49" s="120">
        <v>1.5487856575176819E-5</v>
      </c>
      <c r="AK49" s="120">
        <v>9.0336512847149571E-6</v>
      </c>
      <c r="AL49" s="120">
        <v>1.0075695055131715E-5</v>
      </c>
      <c r="AM49" s="120">
        <v>1.0794203979239536E-5</v>
      </c>
      <c r="AN49" s="120">
        <v>9.2558653292054941E-6</v>
      </c>
      <c r="AO49" s="120">
        <v>6.6298488247951951E-6</v>
      </c>
      <c r="AP49" s="120">
        <v>9.5014571958130494E-6</v>
      </c>
      <c r="AQ49" s="120">
        <v>1.023980285364869E-5</v>
      </c>
      <c r="AR49" s="120">
        <v>1.4261588594499057E-5</v>
      </c>
      <c r="AS49" s="120">
        <v>1.2747129865291481E-5</v>
      </c>
      <c r="AT49" s="120">
        <v>1.788040626061186E-5</v>
      </c>
      <c r="AU49" s="120">
        <v>1.7811976555129702E-5</v>
      </c>
      <c r="AV49" s="120">
        <v>1.6620631195564552E-5</v>
      </c>
      <c r="AW49" s="131">
        <f t="shared" si="0"/>
        <v>1.4728237458645624E-5</v>
      </c>
      <c r="AX49"/>
      <c r="AY49"/>
    </row>
    <row r="50" spans="1:51" s="124" customFormat="1" x14ac:dyDescent="0.25">
      <c r="A50" s="38"/>
      <c r="B50" s="88" t="s">
        <v>163</v>
      </c>
      <c r="C50" s="89">
        <f>'IMPORTACIONES '!C49/'IMPORTACIONES  PERCAPITA GER'!$C$147</f>
        <v>1.3149187411438111E-5</v>
      </c>
      <c r="D50" s="89">
        <f>'IMPORTACIONES '!D49/'IMPORTACIONES  PERCAPITA GER'!$D$147</f>
        <v>1.3196633464335659E-5</v>
      </c>
      <c r="E50" s="89">
        <f>'IMPORTACIONES '!E49/'IMPORTACIONES  PERCAPITA GER'!$E$147</f>
        <v>1.3457708073567974E-5</v>
      </c>
      <c r="F50" s="89">
        <f>'IMPORTACIONES '!F49/'IMPORTACIONES  PERCAPITA GER'!$F$147</f>
        <v>2.2596750565330111E-5</v>
      </c>
      <c r="G50" s="89">
        <f>'IMPORTACIONES '!G49/'IMPORTACIONES  PERCAPITA GER'!$G$147</f>
        <v>1.4445755050932066E-5</v>
      </c>
      <c r="H50" s="89">
        <f>'IMPORTACIONES '!H49/'IMPORTACIONES  PERCAPITA GER'!$H$147</f>
        <v>2.2150183645822433E-5</v>
      </c>
      <c r="I50" s="89">
        <f>'IMPORTACIONES '!I49/'IMPORTACIONES  PERCAPITA GER'!$I$147</f>
        <v>1.9575002648757724E-5</v>
      </c>
      <c r="J50" s="89">
        <f>'IMPORTACIONES '!J49/'IMPORTACIONES  PERCAPITA GER'!$J$147</f>
        <v>2.424580543019969E-5</v>
      </c>
      <c r="K50" s="89">
        <f>'IMPORTACIONES '!K49/'IMPORTACIONES  PERCAPITA GER'!$K$147</f>
        <v>2.0864084230997837E-5</v>
      </c>
      <c r="L50" s="89">
        <f>'IMPORTACIONES '!L49/'IMPORTACIONES  PERCAPITA GER'!$L$147</f>
        <v>1.5487856575176819E-5</v>
      </c>
      <c r="M50" s="89">
        <f>'IMPORTACIONES '!M49/'IMPORTACIONES  PERCAPITA GER'!$M$147</f>
        <v>9.0336512847149571E-6</v>
      </c>
      <c r="N50" s="89">
        <f>'IMPORTACIONES '!N49/'IMPORTACIONES  PERCAPITA GER'!$N$147</f>
        <v>1.0075695055131715E-5</v>
      </c>
      <c r="O50" s="89">
        <f>'IMPORTACIONES '!O49/'IMPORTACIONES  PERCAPITA GER'!$O$147</f>
        <v>1.0794203979239536E-5</v>
      </c>
      <c r="P50" s="89">
        <f>'IMPORTACIONES '!P49/'IMPORTACIONES  PERCAPITA GER'!$P$147</f>
        <v>9.2558653292054941E-6</v>
      </c>
      <c r="Q50" s="89">
        <f>'IMPORTACIONES '!Q49/'IMPORTACIONES  PERCAPITA GER'!$Q$147</f>
        <v>6.6298488247951951E-6</v>
      </c>
      <c r="R50" s="89">
        <f>'IMPORTACIONES '!R49/'IMPORTACIONES  PERCAPITA GER'!$R$147</f>
        <v>9.5014571958130494E-6</v>
      </c>
      <c r="S50" s="89">
        <f>'IMPORTACIONES '!S49/'IMPORTACIONES  PERCAPITA GER'!$S$147</f>
        <v>1.023980285364869E-5</v>
      </c>
      <c r="T50" s="89">
        <f>'IMPORTACIONES '!T49/'IMPORTACIONES  PERCAPITA GER'!$T$147</f>
        <v>1.4261588594499057E-5</v>
      </c>
      <c r="U50" s="89">
        <f>'IMPORTACIONES '!U49/'IMPORTACIONES  PERCAPITA GER'!$U$147</f>
        <v>1.2747129865291481E-5</v>
      </c>
      <c r="V50" s="89">
        <f>'IMPORTACIONES '!V49/'IMPORTACIONES  PERCAPITA GER'!$V$147</f>
        <v>1.788040626061186E-5</v>
      </c>
      <c r="W50" s="89">
        <f>'IMPORTACIONES '!W49/'IMPORTACIONES  PERCAPITA GER'!$W$147</f>
        <v>1.7811976555129702E-5</v>
      </c>
      <c r="X50" s="89">
        <f>'IMPORTACIONES '!X49/'IMPORTACIONES  PERCAPITA GER'!$X$147</f>
        <v>1.6620631195564552E-5</v>
      </c>
      <c r="Y50" s="72"/>
      <c r="Z50" s="121" t="s">
        <v>63</v>
      </c>
      <c r="AA50" s="118">
        <v>1.9723781117157166E-5</v>
      </c>
      <c r="AB50" s="118">
        <v>1.8482611530993698E-5</v>
      </c>
      <c r="AC50" s="118">
        <v>1.9442974979475472E-5</v>
      </c>
      <c r="AD50" s="118">
        <v>2.0987920427992695E-5</v>
      </c>
      <c r="AE50" s="118">
        <v>1.4689359689227716E-5</v>
      </c>
      <c r="AF50" s="118">
        <v>1.4146437990165562E-5</v>
      </c>
      <c r="AG50" s="118">
        <v>1.6017015194610075E-5</v>
      </c>
      <c r="AH50" s="118">
        <v>1.7893404407487373E-5</v>
      </c>
      <c r="AI50" s="118">
        <v>1.4430385783460176E-5</v>
      </c>
      <c r="AJ50" s="118">
        <v>1.7184491880751747E-5</v>
      </c>
      <c r="AK50" s="118">
        <v>2.9671603615701345E-5</v>
      </c>
      <c r="AL50" s="118">
        <v>3.5434884175818647E-5</v>
      </c>
      <c r="AM50" s="118">
        <v>4.9169544027053973E-5</v>
      </c>
      <c r="AN50" s="118">
        <v>3.4234522947890318E-5</v>
      </c>
      <c r="AO50" s="118">
        <v>2.3857688036187498E-5</v>
      </c>
      <c r="AP50" s="118">
        <v>3.0778851688367369E-5</v>
      </c>
      <c r="AQ50" s="118">
        <v>4.3936477694426916E-5</v>
      </c>
      <c r="AR50" s="118">
        <v>2.9878463289085647E-5</v>
      </c>
      <c r="AS50" s="118">
        <v>5.4410900631224725E-5</v>
      </c>
      <c r="AT50" s="118">
        <v>3.3871515450869014E-5</v>
      </c>
      <c r="AU50" s="118">
        <v>2.3063755209528769E-5</v>
      </c>
      <c r="AV50" s="118">
        <v>2.4221751370341339E-5</v>
      </c>
      <c r="AW50" s="131">
        <f t="shared" si="0"/>
        <v>2.6614924597173509E-5</v>
      </c>
      <c r="AX50"/>
      <c r="AY50"/>
    </row>
    <row r="51" spans="1:51" s="124" customFormat="1" x14ac:dyDescent="0.25">
      <c r="A51" s="38"/>
      <c r="B51" s="83" t="s">
        <v>63</v>
      </c>
      <c r="C51" s="82">
        <f>'IMPORTACIONES '!C50/'IMPORTACIONES  PERCAPITA GER'!$C$147</f>
        <v>1.9723781117157166E-5</v>
      </c>
      <c r="D51" s="82">
        <f>'IMPORTACIONES '!D50/'IMPORTACIONES  PERCAPITA GER'!$D$147</f>
        <v>1.8482611530993698E-5</v>
      </c>
      <c r="E51" s="82">
        <f>'IMPORTACIONES '!E50/'IMPORTACIONES  PERCAPITA GER'!$E$147</f>
        <v>1.9442974979475472E-5</v>
      </c>
      <c r="F51" s="82">
        <f>'IMPORTACIONES '!F50/'IMPORTACIONES  PERCAPITA GER'!$F$147</f>
        <v>2.0987920427992695E-5</v>
      </c>
      <c r="G51" s="82">
        <f>'IMPORTACIONES '!G50/'IMPORTACIONES  PERCAPITA GER'!$G$147</f>
        <v>1.4689359689227716E-5</v>
      </c>
      <c r="H51" s="82">
        <f>'IMPORTACIONES '!H50/'IMPORTACIONES  PERCAPITA GER'!$H$147</f>
        <v>1.4146437990165562E-5</v>
      </c>
      <c r="I51" s="82">
        <f>'IMPORTACIONES '!I50/'IMPORTACIONES  PERCAPITA GER'!$I$147</f>
        <v>1.6017015194610075E-5</v>
      </c>
      <c r="J51" s="82">
        <f>'IMPORTACIONES '!J50/'IMPORTACIONES  PERCAPITA GER'!$J$147</f>
        <v>1.7893404407487373E-5</v>
      </c>
      <c r="K51" s="82">
        <f>'IMPORTACIONES '!K50/'IMPORTACIONES  PERCAPITA GER'!$K$147</f>
        <v>1.4430385783460176E-5</v>
      </c>
      <c r="L51" s="82">
        <f>'IMPORTACIONES '!L50/'IMPORTACIONES  PERCAPITA GER'!$L$147</f>
        <v>1.7184491880751747E-5</v>
      </c>
      <c r="M51" s="82">
        <f>'IMPORTACIONES '!M50/'IMPORTACIONES  PERCAPITA GER'!$M$147</f>
        <v>2.9671603615701345E-5</v>
      </c>
      <c r="N51" s="82">
        <f>'IMPORTACIONES '!N50/'IMPORTACIONES  PERCAPITA GER'!$N$147</f>
        <v>3.5434884175818647E-5</v>
      </c>
      <c r="O51" s="82">
        <f>'IMPORTACIONES '!O50/'IMPORTACIONES  PERCAPITA GER'!$O$147</f>
        <v>4.9169544027053973E-5</v>
      </c>
      <c r="P51" s="82">
        <f>'IMPORTACIONES '!P50/'IMPORTACIONES  PERCAPITA GER'!$P$147</f>
        <v>3.4234522947890318E-5</v>
      </c>
      <c r="Q51" s="82">
        <f>'IMPORTACIONES '!Q50/'IMPORTACIONES  PERCAPITA GER'!$Q$147</f>
        <v>2.3857688036187498E-5</v>
      </c>
      <c r="R51" s="82">
        <f>'IMPORTACIONES '!R50/'IMPORTACIONES  PERCAPITA GER'!$R$147</f>
        <v>3.0778851688367369E-5</v>
      </c>
      <c r="S51" s="82">
        <f>'IMPORTACIONES '!S50/'IMPORTACIONES  PERCAPITA GER'!$S$147</f>
        <v>4.3936477694426916E-5</v>
      </c>
      <c r="T51" s="82">
        <f>'IMPORTACIONES '!T50/'IMPORTACIONES  PERCAPITA GER'!$T$147</f>
        <v>2.9878463289085647E-5</v>
      </c>
      <c r="U51" s="82">
        <f>'IMPORTACIONES '!U50/'IMPORTACIONES  PERCAPITA GER'!$U$147</f>
        <v>5.4410900631224725E-5</v>
      </c>
      <c r="V51" s="82">
        <f>'IMPORTACIONES '!V50/'IMPORTACIONES  PERCAPITA GER'!$V$147</f>
        <v>3.3871515450869014E-5</v>
      </c>
      <c r="W51" s="82">
        <f>'IMPORTACIONES '!W50/'IMPORTACIONES  PERCAPITA GER'!$W$147</f>
        <v>2.3063755209528769E-5</v>
      </c>
      <c r="X51" s="82">
        <f>'IMPORTACIONES '!X50/'IMPORTACIONES  PERCAPITA GER'!$X$147</f>
        <v>2.4221751370341339E-5</v>
      </c>
      <c r="Y51" s="72"/>
      <c r="Z51" s="119" t="s">
        <v>106</v>
      </c>
      <c r="AA51" s="120">
        <v>0</v>
      </c>
      <c r="AB51" s="120">
        <v>0</v>
      </c>
      <c r="AC51" s="120">
        <v>0</v>
      </c>
      <c r="AD51" s="120">
        <v>0</v>
      </c>
      <c r="AE51" s="120">
        <v>0</v>
      </c>
      <c r="AF51" s="120">
        <v>0</v>
      </c>
      <c r="AG51" s="120">
        <v>4.8573207565155646E-8</v>
      </c>
      <c r="AH51" s="120">
        <v>0</v>
      </c>
      <c r="AI51" s="120">
        <v>0</v>
      </c>
      <c r="AJ51" s="120">
        <v>0</v>
      </c>
      <c r="AK51" s="120">
        <v>0</v>
      </c>
      <c r="AL51" s="120">
        <v>0</v>
      </c>
      <c r="AM51" s="120">
        <v>0</v>
      </c>
      <c r="AN51" s="120">
        <v>0</v>
      </c>
      <c r="AO51" s="120">
        <v>0</v>
      </c>
      <c r="AP51" s="120">
        <v>0</v>
      </c>
      <c r="AQ51" s="120">
        <v>0</v>
      </c>
      <c r="AR51" s="120">
        <v>0</v>
      </c>
      <c r="AS51" s="120">
        <v>0</v>
      </c>
      <c r="AT51" s="120">
        <v>0</v>
      </c>
      <c r="AU51" s="120">
        <v>0</v>
      </c>
      <c r="AV51" s="120">
        <v>0</v>
      </c>
      <c r="AW51" s="131">
        <f t="shared" si="0"/>
        <v>2.2078730711434386E-9</v>
      </c>
      <c r="AX51"/>
      <c r="AY51"/>
    </row>
    <row r="52" spans="1:51" s="124" customFormat="1" x14ac:dyDescent="0.25">
      <c r="A52" s="38"/>
      <c r="B52" s="88" t="s">
        <v>106</v>
      </c>
      <c r="C52" s="89">
        <f>'IMPORTACIONES '!C51/'IMPORTACIONES  PERCAPITA GER'!$C$147</f>
        <v>0</v>
      </c>
      <c r="D52" s="89">
        <f>'IMPORTACIONES '!D51/'IMPORTACIONES  PERCAPITA GER'!$D$147</f>
        <v>0</v>
      </c>
      <c r="E52" s="89">
        <f>'IMPORTACIONES '!E51/'IMPORTACIONES  PERCAPITA GER'!$E$147</f>
        <v>0</v>
      </c>
      <c r="F52" s="89">
        <f>'IMPORTACIONES '!F51/'IMPORTACIONES  PERCAPITA GER'!$F$147</f>
        <v>0</v>
      </c>
      <c r="G52" s="89">
        <f>'IMPORTACIONES '!G51/'IMPORTACIONES  PERCAPITA GER'!$G$147</f>
        <v>0</v>
      </c>
      <c r="H52" s="89">
        <f>'IMPORTACIONES '!H51/'IMPORTACIONES  PERCAPITA GER'!$H$147</f>
        <v>0</v>
      </c>
      <c r="I52" s="89">
        <f>'IMPORTACIONES '!I51/'IMPORTACIONES  PERCAPITA GER'!$I$147</f>
        <v>4.8573207565155646E-8</v>
      </c>
      <c r="J52" s="89">
        <f>'IMPORTACIONES '!J51/'IMPORTACIONES  PERCAPITA GER'!$J$147</f>
        <v>0</v>
      </c>
      <c r="K52" s="89">
        <f>'IMPORTACIONES '!K51/'IMPORTACIONES  PERCAPITA GER'!$K$147</f>
        <v>0</v>
      </c>
      <c r="L52" s="89">
        <f>'IMPORTACIONES '!L51/'IMPORTACIONES  PERCAPITA GER'!$L$147</f>
        <v>0</v>
      </c>
      <c r="M52" s="89">
        <f>'IMPORTACIONES '!M51/'IMPORTACIONES  PERCAPITA GER'!$M$147</f>
        <v>0</v>
      </c>
      <c r="N52" s="89">
        <f>'IMPORTACIONES '!N51/'IMPORTACIONES  PERCAPITA GER'!$N$147</f>
        <v>0</v>
      </c>
      <c r="O52" s="89">
        <f>'IMPORTACIONES '!O51/'IMPORTACIONES  PERCAPITA GER'!$O$147</f>
        <v>0</v>
      </c>
      <c r="P52" s="89">
        <f>'IMPORTACIONES '!P51/'IMPORTACIONES  PERCAPITA GER'!$P$147</f>
        <v>0</v>
      </c>
      <c r="Q52" s="89">
        <f>'IMPORTACIONES '!Q51/'IMPORTACIONES  PERCAPITA GER'!$Q$147</f>
        <v>0</v>
      </c>
      <c r="R52" s="89">
        <f>'IMPORTACIONES '!R51/'IMPORTACIONES  PERCAPITA GER'!$R$147</f>
        <v>0</v>
      </c>
      <c r="S52" s="89">
        <f>'IMPORTACIONES '!S51/'IMPORTACIONES  PERCAPITA GER'!$S$147</f>
        <v>0</v>
      </c>
      <c r="T52" s="89">
        <f>'IMPORTACIONES '!T51/'IMPORTACIONES  PERCAPITA GER'!$T$147</f>
        <v>0</v>
      </c>
      <c r="U52" s="89">
        <f>'IMPORTACIONES '!U51/'IMPORTACIONES  PERCAPITA GER'!$U$147</f>
        <v>0</v>
      </c>
      <c r="V52" s="89">
        <f>'IMPORTACIONES '!V51/'IMPORTACIONES  PERCAPITA GER'!$V$147</f>
        <v>0</v>
      </c>
      <c r="W52" s="89">
        <f>'IMPORTACIONES '!W51/'IMPORTACIONES  PERCAPITA GER'!$W$147</f>
        <v>0</v>
      </c>
      <c r="X52" s="89" t="e">
        <f>'IMPORTACIONES '!X51/'IMPORTACIONES  PERCAPITA GER'!$X$147</f>
        <v>#VALUE!</v>
      </c>
      <c r="Y52" s="72"/>
      <c r="Z52" s="122" t="s">
        <v>82</v>
      </c>
      <c r="AA52" s="118">
        <v>1.2791686226695101E-4</v>
      </c>
      <c r="AB52" s="118">
        <v>3.4147662466641723E-4</v>
      </c>
      <c r="AC52" s="118">
        <v>8.3464607952644864E-5</v>
      </c>
      <c r="AD52" s="118">
        <v>8.3586038498939546E-5</v>
      </c>
      <c r="AE52" s="118">
        <v>6.9232438203623836E-5</v>
      </c>
      <c r="AF52" s="118">
        <v>1.2791396552414534E-4</v>
      </c>
      <c r="AG52" s="118">
        <v>2.5655153905726084E-4</v>
      </c>
      <c r="AH52" s="118">
        <v>2.2463738731080012E-5</v>
      </c>
      <c r="AI52" s="118">
        <v>4.7616638227538614E-5</v>
      </c>
      <c r="AJ52" s="118">
        <v>9.9968175969196858E-5</v>
      </c>
      <c r="AK52" s="118">
        <v>8.0999718901873715E-5</v>
      </c>
      <c r="AL52" s="118">
        <v>1.059161919952099E-4</v>
      </c>
      <c r="AM52" s="118">
        <v>1.3827034939622716E-4</v>
      </c>
      <c r="AN52" s="118">
        <v>2.2313942705487244E-4</v>
      </c>
      <c r="AO52" s="118">
        <v>3.799648166254631E-4</v>
      </c>
      <c r="AP52" s="118">
        <v>1.6974224882249799E-4</v>
      </c>
      <c r="AQ52" s="118">
        <v>2.0281536528011474E-4</v>
      </c>
      <c r="AR52" s="118">
        <v>2.3119440133052789E-4</v>
      </c>
      <c r="AS52" s="118">
        <v>2.4344786054987126E-4</v>
      </c>
      <c r="AT52" s="118">
        <v>2.3749575525576513E-4</v>
      </c>
      <c r="AU52" s="118">
        <v>2.3869272774702333E-4</v>
      </c>
      <c r="AV52" s="118">
        <v>2.0693958753339675E-4</v>
      </c>
      <c r="AW52" s="131">
        <f t="shared" si="0"/>
        <v>1.6903677634502913E-4</v>
      </c>
      <c r="AX52"/>
      <c r="AY52"/>
    </row>
    <row r="53" spans="1:51" s="124" customFormat="1" x14ac:dyDescent="0.25">
      <c r="A53" s="38"/>
      <c r="B53" s="84" t="s">
        <v>82</v>
      </c>
      <c r="C53" s="82">
        <f>'IMPORTACIONES '!C52/'IMPORTACIONES  PERCAPITA GER'!$C$147</f>
        <v>1.2791686226695101E-4</v>
      </c>
      <c r="D53" s="82">
        <f>'IMPORTACIONES '!D52/'IMPORTACIONES  PERCAPITA GER'!$D$147</f>
        <v>3.4147662466641723E-4</v>
      </c>
      <c r="E53" s="82">
        <f>'IMPORTACIONES '!E52/'IMPORTACIONES  PERCAPITA GER'!$E$147</f>
        <v>8.3464607952644864E-5</v>
      </c>
      <c r="F53" s="82">
        <f>'IMPORTACIONES '!F52/'IMPORTACIONES  PERCAPITA GER'!$F$147</f>
        <v>8.3586038498939546E-5</v>
      </c>
      <c r="G53" s="82">
        <f>'IMPORTACIONES '!G52/'IMPORTACIONES  PERCAPITA GER'!$G$147</f>
        <v>6.9232438203623836E-5</v>
      </c>
      <c r="H53" s="82">
        <f>'IMPORTACIONES '!H52/'IMPORTACIONES  PERCAPITA GER'!$H$147</f>
        <v>1.2791396552414534E-4</v>
      </c>
      <c r="I53" s="82">
        <f>'IMPORTACIONES '!I52/'IMPORTACIONES  PERCAPITA GER'!$I$147</f>
        <v>2.5655153905726084E-4</v>
      </c>
      <c r="J53" s="82">
        <f>'IMPORTACIONES '!J52/'IMPORTACIONES  PERCAPITA GER'!$J$147</f>
        <v>2.2463738731080012E-5</v>
      </c>
      <c r="K53" s="82">
        <f>'IMPORTACIONES '!K52/'IMPORTACIONES  PERCAPITA GER'!$K$147</f>
        <v>4.7616638227538614E-5</v>
      </c>
      <c r="L53" s="82">
        <f>'IMPORTACIONES '!L52/'IMPORTACIONES  PERCAPITA GER'!$L$147</f>
        <v>9.9968175969196858E-5</v>
      </c>
      <c r="M53" s="82">
        <f>'IMPORTACIONES '!M52/'IMPORTACIONES  PERCAPITA GER'!$M$147</f>
        <v>8.0999718901873715E-5</v>
      </c>
      <c r="N53" s="82">
        <f>'IMPORTACIONES '!N52/'IMPORTACIONES  PERCAPITA GER'!$N$147</f>
        <v>1.059161919952099E-4</v>
      </c>
      <c r="O53" s="82">
        <f>'IMPORTACIONES '!O52/'IMPORTACIONES  PERCAPITA GER'!$O$147</f>
        <v>1.3827034939622716E-4</v>
      </c>
      <c r="P53" s="82">
        <f>'IMPORTACIONES '!P52/'IMPORTACIONES  PERCAPITA GER'!$P$147</f>
        <v>2.2313942705487244E-4</v>
      </c>
      <c r="Q53" s="82">
        <f>'IMPORTACIONES '!Q52/'IMPORTACIONES  PERCAPITA GER'!$Q$147</f>
        <v>3.799648166254631E-4</v>
      </c>
      <c r="R53" s="82">
        <f>'IMPORTACIONES '!R52/'IMPORTACIONES  PERCAPITA GER'!$R$147</f>
        <v>1.6974224882249799E-4</v>
      </c>
      <c r="S53" s="82">
        <f>'IMPORTACIONES '!S52/'IMPORTACIONES  PERCAPITA GER'!$S$147</f>
        <v>2.0281536528011474E-4</v>
      </c>
      <c r="T53" s="82">
        <f>'IMPORTACIONES '!T52/'IMPORTACIONES  PERCAPITA GER'!$T$147</f>
        <v>2.3119440133052789E-4</v>
      </c>
      <c r="U53" s="82">
        <f>'IMPORTACIONES '!U52/'IMPORTACIONES  PERCAPITA GER'!$U$147</f>
        <v>2.4344786054987126E-4</v>
      </c>
      <c r="V53" s="82">
        <f>'IMPORTACIONES '!V52/'IMPORTACIONES  PERCAPITA GER'!$V$147</f>
        <v>2.3749575525576513E-4</v>
      </c>
      <c r="W53" s="82">
        <f>'IMPORTACIONES '!W52/'IMPORTACIONES  PERCAPITA GER'!$W$147</f>
        <v>2.3869272774702333E-4</v>
      </c>
      <c r="X53" s="82">
        <f>'IMPORTACIONES '!X52/'IMPORTACIONES  PERCAPITA GER'!$X$147</f>
        <v>2.0693958753339675E-4</v>
      </c>
      <c r="Y53" s="72"/>
      <c r="Z53" s="119" t="s">
        <v>116</v>
      </c>
      <c r="AA53" s="120">
        <v>0</v>
      </c>
      <c r="AB53" s="120">
        <v>1.2207801539625955E-8</v>
      </c>
      <c r="AC53" s="120">
        <v>0</v>
      </c>
      <c r="AD53" s="120">
        <v>0</v>
      </c>
      <c r="AE53" s="120">
        <v>0</v>
      </c>
      <c r="AF53" s="120">
        <v>0</v>
      </c>
      <c r="AG53" s="120">
        <v>0</v>
      </c>
      <c r="AH53" s="120">
        <v>0</v>
      </c>
      <c r="AI53" s="120">
        <v>0</v>
      </c>
      <c r="AJ53" s="120">
        <v>0</v>
      </c>
      <c r="AK53" s="120">
        <v>0</v>
      </c>
      <c r="AL53" s="120">
        <v>0</v>
      </c>
      <c r="AM53" s="120">
        <v>0</v>
      </c>
      <c r="AN53" s="120">
        <v>0</v>
      </c>
      <c r="AO53" s="120">
        <v>0</v>
      </c>
      <c r="AP53" s="120">
        <v>0</v>
      </c>
      <c r="AQ53" s="120">
        <v>0</v>
      </c>
      <c r="AR53" s="120">
        <v>0</v>
      </c>
      <c r="AS53" s="120">
        <v>0</v>
      </c>
      <c r="AT53" s="120">
        <v>0</v>
      </c>
      <c r="AU53" s="120">
        <v>0</v>
      </c>
      <c r="AV53" s="120">
        <v>0</v>
      </c>
      <c r="AW53" s="131">
        <f t="shared" si="0"/>
        <v>5.5490006998299794E-10</v>
      </c>
      <c r="AX53"/>
      <c r="AY53"/>
    </row>
    <row r="54" spans="1:51" s="124" customFormat="1" x14ac:dyDescent="0.25">
      <c r="A54" s="38"/>
      <c r="B54" s="88" t="s">
        <v>116</v>
      </c>
      <c r="C54" s="89">
        <f>'IMPORTACIONES '!C53/'IMPORTACIONES  PERCAPITA GER'!$C$147</f>
        <v>0</v>
      </c>
      <c r="D54" s="89">
        <f>'IMPORTACIONES '!D53/'IMPORTACIONES  PERCAPITA GER'!$D$147</f>
        <v>1.2207801539625955E-8</v>
      </c>
      <c r="E54" s="89">
        <f>'IMPORTACIONES '!E53/'IMPORTACIONES  PERCAPITA GER'!$E$147</f>
        <v>0</v>
      </c>
      <c r="F54" s="89">
        <f>'IMPORTACIONES '!F53/'IMPORTACIONES  PERCAPITA GER'!$F$147</f>
        <v>0</v>
      </c>
      <c r="G54" s="89">
        <f>'IMPORTACIONES '!G53/'IMPORTACIONES  PERCAPITA GER'!$G$147</f>
        <v>0</v>
      </c>
      <c r="H54" s="89">
        <f>'IMPORTACIONES '!H53/'IMPORTACIONES  PERCAPITA GER'!$H$147</f>
        <v>0</v>
      </c>
      <c r="I54" s="89">
        <f>'IMPORTACIONES '!I53/'IMPORTACIONES  PERCAPITA GER'!$I$147</f>
        <v>0</v>
      </c>
      <c r="J54" s="89">
        <f>'IMPORTACIONES '!J53/'IMPORTACIONES  PERCAPITA GER'!$J$147</f>
        <v>0</v>
      </c>
      <c r="K54" s="89">
        <f>'IMPORTACIONES '!K53/'IMPORTACIONES  PERCAPITA GER'!$K$147</f>
        <v>0</v>
      </c>
      <c r="L54" s="89">
        <f>'IMPORTACIONES '!L53/'IMPORTACIONES  PERCAPITA GER'!$L$147</f>
        <v>0</v>
      </c>
      <c r="M54" s="89">
        <f>'IMPORTACIONES '!M53/'IMPORTACIONES  PERCAPITA GER'!$M$147</f>
        <v>0</v>
      </c>
      <c r="N54" s="89">
        <f>'IMPORTACIONES '!N53/'IMPORTACIONES  PERCAPITA GER'!$N$147</f>
        <v>0</v>
      </c>
      <c r="O54" s="89">
        <f>'IMPORTACIONES '!O53/'IMPORTACIONES  PERCAPITA GER'!$O$147</f>
        <v>0</v>
      </c>
      <c r="P54" s="89">
        <f>'IMPORTACIONES '!P53/'IMPORTACIONES  PERCAPITA GER'!$P$147</f>
        <v>0</v>
      </c>
      <c r="Q54" s="89">
        <f>'IMPORTACIONES '!Q53/'IMPORTACIONES  PERCAPITA GER'!$Q$147</f>
        <v>0</v>
      </c>
      <c r="R54" s="89">
        <f>'IMPORTACIONES '!R53/'IMPORTACIONES  PERCAPITA GER'!$R$147</f>
        <v>0</v>
      </c>
      <c r="S54" s="89">
        <f>'IMPORTACIONES '!S53/'IMPORTACIONES  PERCAPITA GER'!$S$147</f>
        <v>0</v>
      </c>
      <c r="T54" s="89">
        <f>'IMPORTACIONES '!T53/'IMPORTACIONES  PERCAPITA GER'!$T$147</f>
        <v>0</v>
      </c>
      <c r="U54" s="89">
        <f>'IMPORTACIONES '!U53/'IMPORTACIONES  PERCAPITA GER'!$U$147</f>
        <v>0</v>
      </c>
      <c r="V54" s="89">
        <f>'IMPORTACIONES '!V53/'IMPORTACIONES  PERCAPITA GER'!$V$147</f>
        <v>0</v>
      </c>
      <c r="W54" s="89">
        <f>'IMPORTACIONES '!W53/'IMPORTACIONES  PERCAPITA GER'!$W$147</f>
        <v>0</v>
      </c>
      <c r="X54" s="89">
        <f>'IMPORTACIONES '!X53/'IMPORTACIONES  PERCAPITA GER'!$X$147</f>
        <v>0</v>
      </c>
      <c r="Y54" s="72"/>
      <c r="Z54" s="122" t="s">
        <v>173</v>
      </c>
      <c r="AA54" s="118">
        <v>4.2851169404127921E-6</v>
      </c>
      <c r="AB54" s="118">
        <v>6.1161085713526042E-6</v>
      </c>
      <c r="AC54" s="118">
        <v>5.9121271881163659E-6</v>
      </c>
      <c r="AD54" s="118">
        <v>5.20432173214453E-6</v>
      </c>
      <c r="AE54" s="118">
        <v>3.2155812255025846E-6</v>
      </c>
      <c r="AF54" s="118">
        <v>3.1625742712321979E-6</v>
      </c>
      <c r="AG54" s="118">
        <v>3.0965419822786725E-6</v>
      </c>
      <c r="AH54" s="118">
        <v>4.4854740045869428E-6</v>
      </c>
      <c r="AI54" s="118">
        <v>2.3868900078435388E-6</v>
      </c>
      <c r="AJ54" s="118">
        <v>2.3995270750273944E-6</v>
      </c>
      <c r="AK54" s="118">
        <v>4.8987853946642184E-6</v>
      </c>
      <c r="AL54" s="118">
        <v>6.8951744473672462E-6</v>
      </c>
      <c r="AM54" s="118">
        <v>8.9222361720290772E-6</v>
      </c>
      <c r="AN54" s="118">
        <v>1.0205809402466058E-5</v>
      </c>
      <c r="AO54" s="118">
        <v>6.7397358218912483E-6</v>
      </c>
      <c r="AP54" s="118">
        <v>8.9389513644006937E-6</v>
      </c>
      <c r="AQ54" s="118">
        <v>1.7078795270501645E-5</v>
      </c>
      <c r="AR54" s="118">
        <v>9.7605466841166173E-6</v>
      </c>
      <c r="AS54" s="118">
        <v>1.4979117584895048E-5</v>
      </c>
      <c r="AT54" s="118">
        <v>1.0656623344549749E-5</v>
      </c>
      <c r="AU54" s="118">
        <v>1.2474504542733447E-5</v>
      </c>
      <c r="AV54" s="118">
        <v>7.322291205048133E-6</v>
      </c>
      <c r="AW54" s="131">
        <f t="shared" si="0"/>
        <v>7.2334924651436724E-6</v>
      </c>
      <c r="AX54"/>
      <c r="AY54"/>
    </row>
    <row r="55" spans="1:51" s="124" customFormat="1" x14ac:dyDescent="0.25">
      <c r="A55" s="38"/>
      <c r="B55" s="84" t="s">
        <v>173</v>
      </c>
      <c r="C55" s="82">
        <f>'IMPORTACIONES '!C54/'IMPORTACIONES  PERCAPITA GER'!$C$147</f>
        <v>4.2851169404127921E-6</v>
      </c>
      <c r="D55" s="82">
        <f>'IMPORTACIONES '!D54/'IMPORTACIONES  PERCAPITA GER'!$D$147</f>
        <v>6.1161085713526042E-6</v>
      </c>
      <c r="E55" s="82">
        <f>'IMPORTACIONES '!E54/'IMPORTACIONES  PERCAPITA GER'!$E$147</f>
        <v>5.9121271881163659E-6</v>
      </c>
      <c r="F55" s="82">
        <f>'IMPORTACIONES '!F54/'IMPORTACIONES  PERCAPITA GER'!$F$147</f>
        <v>5.20432173214453E-6</v>
      </c>
      <c r="G55" s="82">
        <f>'IMPORTACIONES '!G54/'IMPORTACIONES  PERCAPITA GER'!$G$147</f>
        <v>3.2155812255025846E-6</v>
      </c>
      <c r="H55" s="82">
        <f>'IMPORTACIONES '!H54/'IMPORTACIONES  PERCAPITA GER'!$H$147</f>
        <v>3.1625742712321979E-6</v>
      </c>
      <c r="I55" s="82">
        <f>'IMPORTACIONES '!I54/'IMPORTACIONES  PERCAPITA GER'!$I$147</f>
        <v>3.0965419822786725E-6</v>
      </c>
      <c r="J55" s="82">
        <f>'IMPORTACIONES '!J54/'IMPORTACIONES  PERCAPITA GER'!$J$147</f>
        <v>4.4854740045869428E-6</v>
      </c>
      <c r="K55" s="82">
        <f>'IMPORTACIONES '!K54/'IMPORTACIONES  PERCAPITA GER'!$K$147</f>
        <v>2.3868900078435388E-6</v>
      </c>
      <c r="L55" s="82">
        <f>'IMPORTACIONES '!L54/'IMPORTACIONES  PERCAPITA GER'!$L$147</f>
        <v>2.3995270750273944E-6</v>
      </c>
      <c r="M55" s="82">
        <f>'IMPORTACIONES '!M54/'IMPORTACIONES  PERCAPITA GER'!$M$147</f>
        <v>4.8987853946642184E-6</v>
      </c>
      <c r="N55" s="82">
        <f>'IMPORTACIONES '!N54/'IMPORTACIONES  PERCAPITA GER'!$N$147</f>
        <v>6.8951744473672462E-6</v>
      </c>
      <c r="O55" s="82">
        <f>'IMPORTACIONES '!O54/'IMPORTACIONES  PERCAPITA GER'!$O$147</f>
        <v>8.9222361720290772E-6</v>
      </c>
      <c r="P55" s="82">
        <f>'IMPORTACIONES '!P54/'IMPORTACIONES  PERCAPITA GER'!$P$147</f>
        <v>1.0205809402466058E-5</v>
      </c>
      <c r="Q55" s="82">
        <f>'IMPORTACIONES '!Q54/'IMPORTACIONES  PERCAPITA GER'!$Q$147</f>
        <v>6.7397358218912483E-6</v>
      </c>
      <c r="R55" s="82">
        <f>'IMPORTACIONES '!R54/'IMPORTACIONES  PERCAPITA GER'!$R$147</f>
        <v>8.9389513644006937E-6</v>
      </c>
      <c r="S55" s="82">
        <f>'IMPORTACIONES '!S54/'IMPORTACIONES  PERCAPITA GER'!$S$147</f>
        <v>1.7078795270501645E-5</v>
      </c>
      <c r="T55" s="82">
        <f>'IMPORTACIONES '!T54/'IMPORTACIONES  PERCAPITA GER'!$T$147</f>
        <v>9.7605466841166173E-6</v>
      </c>
      <c r="U55" s="82">
        <f>'IMPORTACIONES '!U54/'IMPORTACIONES  PERCAPITA GER'!$U$147</f>
        <v>1.4979117584895048E-5</v>
      </c>
      <c r="V55" s="82">
        <f>'IMPORTACIONES '!V54/'IMPORTACIONES  PERCAPITA GER'!$V$147</f>
        <v>1.0656623344549749E-5</v>
      </c>
      <c r="W55" s="82">
        <f>'IMPORTACIONES '!W54/'IMPORTACIONES  PERCAPITA GER'!$W$147</f>
        <v>1.2474504542733447E-5</v>
      </c>
      <c r="X55" s="82">
        <f>'IMPORTACIONES '!X54/'IMPORTACIONES  PERCAPITA GER'!$X$147</f>
        <v>7.322291205048133E-6</v>
      </c>
      <c r="Y55" s="72"/>
      <c r="Z55" s="119" t="s">
        <v>132</v>
      </c>
      <c r="AA55" s="120">
        <v>7.0643213560519462E-6</v>
      </c>
      <c r="AB55" s="120">
        <v>7.9961100084550018E-6</v>
      </c>
      <c r="AC55" s="120">
        <v>6.3143956359675823E-6</v>
      </c>
      <c r="AD55" s="120">
        <v>7.6906955807569039E-6</v>
      </c>
      <c r="AE55" s="120">
        <v>5.7734299276069138E-6</v>
      </c>
      <c r="AF55" s="120">
        <v>2.4814044281975705E-6</v>
      </c>
      <c r="AG55" s="120">
        <v>2.9386790576919167E-6</v>
      </c>
      <c r="AH55" s="120">
        <v>3.0307256787749613E-6</v>
      </c>
      <c r="AI55" s="120">
        <v>4.3981780347573832E-6</v>
      </c>
      <c r="AJ55" s="120">
        <v>3.6598847305973393E-6</v>
      </c>
      <c r="AK55" s="120">
        <v>1.2974505872006717E-5</v>
      </c>
      <c r="AL55" s="120">
        <v>6.7252229645096024E-6</v>
      </c>
      <c r="AM55" s="120">
        <v>1.7771538533387616E-5</v>
      </c>
      <c r="AN55" s="120">
        <v>4.8836868381728983E-6</v>
      </c>
      <c r="AO55" s="120">
        <v>8.6810727705881838E-6</v>
      </c>
      <c r="AP55" s="120">
        <v>9.2324326677462698E-6</v>
      </c>
      <c r="AQ55" s="120">
        <v>1.315478322804503E-5</v>
      </c>
      <c r="AR55" s="120">
        <v>1.6064492122138434E-5</v>
      </c>
      <c r="AS55" s="120">
        <v>1.5090716970875227E-5</v>
      </c>
      <c r="AT55" s="120">
        <v>1.400302534498194E-5</v>
      </c>
      <c r="AU55" s="120">
        <v>1.5388078714637824E-5</v>
      </c>
      <c r="AV55" s="120">
        <v>1.2740059316862721E-4</v>
      </c>
      <c r="AW55" s="131">
        <f t="shared" si="0"/>
        <v>1.4214453347026111E-5</v>
      </c>
      <c r="AX55"/>
      <c r="AY55"/>
    </row>
    <row r="56" spans="1:51" s="124" customFormat="1" x14ac:dyDescent="0.25">
      <c r="A56" s="38"/>
      <c r="B56" s="88" t="s">
        <v>132</v>
      </c>
      <c r="C56" s="89">
        <f>'IMPORTACIONES '!C55/'IMPORTACIONES  PERCAPITA GER'!$C$147</f>
        <v>7.0643213560519462E-6</v>
      </c>
      <c r="D56" s="89">
        <f>'IMPORTACIONES '!D55/'IMPORTACIONES  PERCAPITA GER'!$D$147</f>
        <v>7.9961100084550018E-6</v>
      </c>
      <c r="E56" s="89">
        <f>'IMPORTACIONES '!E55/'IMPORTACIONES  PERCAPITA GER'!$E$147</f>
        <v>6.3143956359675823E-6</v>
      </c>
      <c r="F56" s="89">
        <f>'IMPORTACIONES '!F55/'IMPORTACIONES  PERCAPITA GER'!$F$147</f>
        <v>7.6906955807569039E-6</v>
      </c>
      <c r="G56" s="89">
        <f>'IMPORTACIONES '!G55/'IMPORTACIONES  PERCAPITA GER'!$G$147</f>
        <v>5.7734299276069138E-6</v>
      </c>
      <c r="H56" s="89">
        <f>'IMPORTACIONES '!H55/'IMPORTACIONES  PERCAPITA GER'!$H$147</f>
        <v>2.4814044281975705E-6</v>
      </c>
      <c r="I56" s="89">
        <f>'IMPORTACIONES '!I55/'IMPORTACIONES  PERCAPITA GER'!$I$147</f>
        <v>2.9386790576919167E-6</v>
      </c>
      <c r="J56" s="89">
        <f>'IMPORTACIONES '!J55/'IMPORTACIONES  PERCAPITA GER'!$J$147</f>
        <v>3.0307256787749613E-6</v>
      </c>
      <c r="K56" s="89">
        <f>'IMPORTACIONES '!K55/'IMPORTACIONES  PERCAPITA GER'!$K$147</f>
        <v>4.3981780347573832E-6</v>
      </c>
      <c r="L56" s="89">
        <f>'IMPORTACIONES '!L55/'IMPORTACIONES  PERCAPITA GER'!$L$147</f>
        <v>3.6598847305973393E-6</v>
      </c>
      <c r="M56" s="89">
        <f>'IMPORTACIONES '!M55/'IMPORTACIONES  PERCAPITA GER'!$M$147</f>
        <v>1.2974505872006717E-5</v>
      </c>
      <c r="N56" s="89">
        <f>'IMPORTACIONES '!N55/'IMPORTACIONES  PERCAPITA GER'!$N$147</f>
        <v>6.7252229645096024E-6</v>
      </c>
      <c r="O56" s="89">
        <f>'IMPORTACIONES '!O55/'IMPORTACIONES  PERCAPITA GER'!$O$147</f>
        <v>1.7771538533387616E-5</v>
      </c>
      <c r="P56" s="89">
        <f>'IMPORTACIONES '!P55/'IMPORTACIONES  PERCAPITA GER'!$P$147</f>
        <v>4.8836868381728983E-6</v>
      </c>
      <c r="Q56" s="89">
        <f>'IMPORTACIONES '!Q55/'IMPORTACIONES  PERCAPITA GER'!$Q$147</f>
        <v>8.6810727705881838E-6</v>
      </c>
      <c r="R56" s="89">
        <f>'IMPORTACIONES '!R55/'IMPORTACIONES  PERCAPITA GER'!$R$147</f>
        <v>9.2324326677462698E-6</v>
      </c>
      <c r="S56" s="89">
        <f>'IMPORTACIONES '!S55/'IMPORTACIONES  PERCAPITA GER'!$S$147</f>
        <v>1.315478322804503E-5</v>
      </c>
      <c r="T56" s="89">
        <f>'IMPORTACIONES '!T55/'IMPORTACIONES  PERCAPITA GER'!$T$147</f>
        <v>1.6064492122138434E-5</v>
      </c>
      <c r="U56" s="89">
        <f>'IMPORTACIONES '!U55/'IMPORTACIONES  PERCAPITA GER'!$U$147</f>
        <v>1.5090716970875227E-5</v>
      </c>
      <c r="V56" s="89">
        <f>'IMPORTACIONES '!V55/'IMPORTACIONES  PERCAPITA GER'!$V$147</f>
        <v>1.400302534498194E-5</v>
      </c>
      <c r="W56" s="89">
        <f>'IMPORTACIONES '!W55/'IMPORTACIONES  PERCAPITA GER'!$W$147</f>
        <v>1.5388078714637824E-5</v>
      </c>
      <c r="X56" s="89">
        <f>'IMPORTACIONES '!X55/'IMPORTACIONES  PERCAPITA GER'!$X$147</f>
        <v>1.2740059316862721E-4</v>
      </c>
      <c r="Y56" s="72"/>
      <c r="Z56" s="121" t="s">
        <v>137</v>
      </c>
      <c r="AA56" s="118">
        <v>4.8176957601498105E-5</v>
      </c>
      <c r="AB56" s="118">
        <v>5.264004023886712E-5</v>
      </c>
      <c r="AC56" s="118">
        <v>5.091743353559188E-5</v>
      </c>
      <c r="AD56" s="118">
        <v>4.8325844655627778E-5</v>
      </c>
      <c r="AE56" s="118">
        <v>4.3093660514500546E-5</v>
      </c>
      <c r="AF56" s="118">
        <v>3.5104574410677397E-5</v>
      </c>
      <c r="AG56" s="118">
        <v>3.6903494447627002E-5</v>
      </c>
      <c r="AH56" s="118">
        <v>5.1752671690761241E-5</v>
      </c>
      <c r="AI56" s="118">
        <v>3.5548910066055548E-5</v>
      </c>
      <c r="AJ56" s="118">
        <v>4.6342381489417961E-5</v>
      </c>
      <c r="AK56" s="118">
        <v>6.6618631084864398E-5</v>
      </c>
      <c r="AL56" s="118">
        <v>7.8080566981454446E-5</v>
      </c>
      <c r="AM56" s="118">
        <v>8.0664794601614378E-5</v>
      </c>
      <c r="AN56" s="118">
        <v>9.2266362807974758E-5</v>
      </c>
      <c r="AO56" s="118">
        <v>7.3892900713923616E-5</v>
      </c>
      <c r="AP56" s="118">
        <v>9.4121899660454359E-5</v>
      </c>
      <c r="AQ56" s="118">
        <v>8.8159470553858608E-5</v>
      </c>
      <c r="AR56" s="118">
        <v>8.6651273683577978E-5</v>
      </c>
      <c r="AS56" s="118">
        <v>8.9949105100023738E-5</v>
      </c>
      <c r="AT56" s="118">
        <v>7.2546537832247711E-5</v>
      </c>
      <c r="AU56" s="118">
        <v>7.4112512759281932E-5</v>
      </c>
      <c r="AV56" s="118">
        <v>6.571877586517538E-5</v>
      </c>
      <c r="AW56" s="131">
        <f t="shared" si="0"/>
        <v>6.4163127286139815E-5</v>
      </c>
      <c r="AX56"/>
      <c r="AY56"/>
    </row>
    <row r="57" spans="1:51" s="124" customFormat="1" x14ac:dyDescent="0.25">
      <c r="A57" s="38"/>
      <c r="B57" s="83" t="s">
        <v>137</v>
      </c>
      <c r="C57" s="82">
        <f>'IMPORTACIONES '!C56/'IMPORTACIONES  PERCAPITA GER'!$C$147</f>
        <v>4.8176957601498105E-5</v>
      </c>
      <c r="D57" s="82">
        <f>'IMPORTACIONES '!D56/'IMPORTACIONES  PERCAPITA GER'!$D$147</f>
        <v>5.264004023886712E-5</v>
      </c>
      <c r="E57" s="82">
        <f>'IMPORTACIONES '!E56/'IMPORTACIONES  PERCAPITA GER'!$E$147</f>
        <v>5.091743353559188E-5</v>
      </c>
      <c r="F57" s="82">
        <f>'IMPORTACIONES '!F56/'IMPORTACIONES  PERCAPITA GER'!$F$147</f>
        <v>4.8325844655627778E-5</v>
      </c>
      <c r="G57" s="82">
        <f>'IMPORTACIONES '!G56/'IMPORTACIONES  PERCAPITA GER'!$G$147</f>
        <v>4.3093660514500546E-5</v>
      </c>
      <c r="H57" s="82">
        <f>'IMPORTACIONES '!H56/'IMPORTACIONES  PERCAPITA GER'!$H$147</f>
        <v>3.5104574410677397E-5</v>
      </c>
      <c r="I57" s="82">
        <f>'IMPORTACIONES '!I56/'IMPORTACIONES  PERCAPITA GER'!$I$147</f>
        <v>3.6903494447627002E-5</v>
      </c>
      <c r="J57" s="82">
        <f>'IMPORTACIONES '!J56/'IMPORTACIONES  PERCAPITA GER'!$J$147</f>
        <v>5.1752671690761241E-5</v>
      </c>
      <c r="K57" s="82">
        <f>'IMPORTACIONES '!K56/'IMPORTACIONES  PERCAPITA GER'!$K$147</f>
        <v>3.5548910066055548E-5</v>
      </c>
      <c r="L57" s="82">
        <f>'IMPORTACIONES '!L56/'IMPORTACIONES  PERCAPITA GER'!$L$147</f>
        <v>4.6342381489417961E-5</v>
      </c>
      <c r="M57" s="82">
        <f>'IMPORTACIONES '!M56/'IMPORTACIONES  PERCAPITA GER'!$M$147</f>
        <v>6.6618631084864398E-5</v>
      </c>
      <c r="N57" s="82">
        <f>'IMPORTACIONES '!N56/'IMPORTACIONES  PERCAPITA GER'!$N$147</f>
        <v>7.8080566981454446E-5</v>
      </c>
      <c r="O57" s="82">
        <f>'IMPORTACIONES '!O56/'IMPORTACIONES  PERCAPITA GER'!$O$147</f>
        <v>8.0664794601614378E-5</v>
      </c>
      <c r="P57" s="82">
        <f>'IMPORTACIONES '!P56/'IMPORTACIONES  PERCAPITA GER'!$P$147</f>
        <v>9.2266362807974758E-5</v>
      </c>
      <c r="Q57" s="82">
        <f>'IMPORTACIONES '!Q56/'IMPORTACIONES  PERCAPITA GER'!$Q$147</f>
        <v>7.3892900713923616E-5</v>
      </c>
      <c r="R57" s="82">
        <f>'IMPORTACIONES '!R56/'IMPORTACIONES  PERCAPITA GER'!$R$147</f>
        <v>9.4121899660454359E-5</v>
      </c>
      <c r="S57" s="82">
        <f>'IMPORTACIONES '!S56/'IMPORTACIONES  PERCAPITA GER'!$S$147</f>
        <v>8.8159470553858608E-5</v>
      </c>
      <c r="T57" s="82">
        <f>'IMPORTACIONES '!T56/'IMPORTACIONES  PERCAPITA GER'!$T$147</f>
        <v>8.6651273683577978E-5</v>
      </c>
      <c r="U57" s="82">
        <f>'IMPORTACIONES '!U56/'IMPORTACIONES  PERCAPITA GER'!$U$147</f>
        <v>8.9949105100023738E-5</v>
      </c>
      <c r="V57" s="82">
        <f>'IMPORTACIONES '!V56/'IMPORTACIONES  PERCAPITA GER'!$V$147</f>
        <v>7.2546537832247711E-5</v>
      </c>
      <c r="W57" s="82">
        <f>'IMPORTACIONES '!W56/'IMPORTACIONES  PERCAPITA GER'!$W$147</f>
        <v>7.4112512759281932E-5</v>
      </c>
      <c r="X57" s="82">
        <f>'IMPORTACIONES '!X56/'IMPORTACIONES  PERCAPITA GER'!$X$147</f>
        <v>6.571877586517538E-5</v>
      </c>
      <c r="Y57" s="72"/>
      <c r="Z57" s="119" t="s">
        <v>147</v>
      </c>
      <c r="AA57" s="120">
        <v>1.4236382795177128E-4</v>
      </c>
      <c r="AB57" s="120">
        <v>1.5557622282099317E-4</v>
      </c>
      <c r="AC57" s="120">
        <v>1.7243907464555488E-4</v>
      </c>
      <c r="AD57" s="120">
        <v>1.5531304878856615E-4</v>
      </c>
      <c r="AE57" s="120">
        <v>1.4594353880292412E-4</v>
      </c>
      <c r="AF57" s="120">
        <v>1.5426064195294897E-4</v>
      </c>
      <c r="AG57" s="120">
        <v>1.5785078128486456E-4</v>
      </c>
      <c r="AH57" s="120">
        <v>1.7270287207931238E-4</v>
      </c>
      <c r="AI57" s="120">
        <v>1.6811217694837107E-4</v>
      </c>
      <c r="AJ57" s="120">
        <v>1.7229331528113368E-4</v>
      </c>
      <c r="AK57" s="120">
        <v>1.3168517174765696E-4</v>
      </c>
      <c r="AL57" s="120">
        <v>1.2315412811362802E-4</v>
      </c>
      <c r="AM57" s="120">
        <v>1.8426727265911277E-4</v>
      </c>
      <c r="AN57" s="120">
        <v>2.508583079618089E-4</v>
      </c>
      <c r="AO57" s="120">
        <v>1.9304703456507702E-4</v>
      </c>
      <c r="AP57" s="120">
        <v>2.1737181867795722E-4</v>
      </c>
      <c r="AQ57" s="120">
        <v>2.1022738802697723E-4</v>
      </c>
      <c r="AR57" s="120">
        <v>2.5330172872461623E-4</v>
      </c>
      <c r="AS57" s="120">
        <v>2.6793772580663262E-4</v>
      </c>
      <c r="AT57" s="120">
        <v>2.4616429475503965E-4</v>
      </c>
      <c r="AU57" s="120">
        <v>2.3986795094241333E-4</v>
      </c>
      <c r="AV57" s="120">
        <v>2.9340081414664721E-4</v>
      </c>
      <c r="AW57" s="131">
        <f t="shared" si="0"/>
        <v>1.9127905166745486E-4</v>
      </c>
      <c r="AX57"/>
      <c r="AY57"/>
    </row>
    <row r="58" spans="1:51" s="124" customFormat="1" x14ac:dyDescent="0.25">
      <c r="A58" s="38"/>
      <c r="B58" s="88" t="s">
        <v>147</v>
      </c>
      <c r="C58" s="89">
        <f>'IMPORTACIONES '!C57/'IMPORTACIONES  PERCAPITA GER'!$C$147</f>
        <v>1.4236382795177128E-4</v>
      </c>
      <c r="D58" s="89">
        <f>'IMPORTACIONES '!D57/'IMPORTACIONES  PERCAPITA GER'!$D$147</f>
        <v>1.5557622282099317E-4</v>
      </c>
      <c r="E58" s="89">
        <f>'IMPORTACIONES '!E57/'IMPORTACIONES  PERCAPITA GER'!$E$147</f>
        <v>1.7243907464555488E-4</v>
      </c>
      <c r="F58" s="89">
        <f>'IMPORTACIONES '!F57/'IMPORTACIONES  PERCAPITA GER'!$F$147</f>
        <v>1.5531304878856615E-4</v>
      </c>
      <c r="G58" s="89">
        <f>'IMPORTACIONES '!G57/'IMPORTACIONES  PERCAPITA GER'!$G$147</f>
        <v>1.4594353880292412E-4</v>
      </c>
      <c r="H58" s="89">
        <f>'IMPORTACIONES '!H57/'IMPORTACIONES  PERCAPITA GER'!$H$147</f>
        <v>1.5426064195294897E-4</v>
      </c>
      <c r="I58" s="89">
        <f>'IMPORTACIONES '!I57/'IMPORTACIONES  PERCAPITA GER'!$I$147</f>
        <v>1.5785078128486456E-4</v>
      </c>
      <c r="J58" s="89">
        <f>'IMPORTACIONES '!J57/'IMPORTACIONES  PERCAPITA GER'!$J$147</f>
        <v>1.7270287207931238E-4</v>
      </c>
      <c r="K58" s="89">
        <f>'IMPORTACIONES '!K57/'IMPORTACIONES  PERCAPITA GER'!$K$147</f>
        <v>1.6811217694837107E-4</v>
      </c>
      <c r="L58" s="89">
        <f>'IMPORTACIONES '!L57/'IMPORTACIONES  PERCAPITA GER'!$L$147</f>
        <v>1.7229331528113368E-4</v>
      </c>
      <c r="M58" s="89">
        <f>'IMPORTACIONES '!M57/'IMPORTACIONES  PERCAPITA GER'!$M$147</f>
        <v>1.3168517174765696E-4</v>
      </c>
      <c r="N58" s="89">
        <f>'IMPORTACIONES '!N57/'IMPORTACIONES  PERCAPITA GER'!$N$147</f>
        <v>1.2315412811362802E-4</v>
      </c>
      <c r="O58" s="89">
        <f>'IMPORTACIONES '!O57/'IMPORTACIONES  PERCAPITA GER'!$O$147</f>
        <v>1.8426727265911277E-4</v>
      </c>
      <c r="P58" s="89">
        <f>'IMPORTACIONES '!P57/'IMPORTACIONES  PERCAPITA GER'!$P$147</f>
        <v>2.508583079618089E-4</v>
      </c>
      <c r="Q58" s="89">
        <f>'IMPORTACIONES '!Q57/'IMPORTACIONES  PERCAPITA GER'!$Q$147</f>
        <v>1.9304703456507702E-4</v>
      </c>
      <c r="R58" s="89">
        <f>'IMPORTACIONES '!R57/'IMPORTACIONES  PERCAPITA GER'!$R$147</f>
        <v>2.1737181867795722E-4</v>
      </c>
      <c r="S58" s="89">
        <f>'IMPORTACIONES '!S57/'IMPORTACIONES  PERCAPITA GER'!$S$147</f>
        <v>2.1022738802697723E-4</v>
      </c>
      <c r="T58" s="89">
        <f>'IMPORTACIONES '!T57/'IMPORTACIONES  PERCAPITA GER'!$T$147</f>
        <v>2.5330172872461623E-4</v>
      </c>
      <c r="U58" s="89">
        <f>'IMPORTACIONES '!U57/'IMPORTACIONES  PERCAPITA GER'!$U$147</f>
        <v>2.6793772580663262E-4</v>
      </c>
      <c r="V58" s="89">
        <f>'IMPORTACIONES '!V57/'IMPORTACIONES  PERCAPITA GER'!$V$147</f>
        <v>2.4616429475503965E-4</v>
      </c>
      <c r="W58" s="89">
        <f>'IMPORTACIONES '!W57/'IMPORTACIONES  PERCAPITA GER'!$W$147</f>
        <v>2.3986795094241333E-4</v>
      </c>
      <c r="X58" s="89">
        <f>'IMPORTACIONES '!X57/'IMPORTACIONES  PERCAPITA GER'!$X$147</f>
        <v>2.9340081414664721E-4</v>
      </c>
      <c r="Y58" s="72"/>
      <c r="Z58" s="121" t="s">
        <v>100</v>
      </c>
      <c r="AA58" s="118">
        <v>1.8088090765045313E-4</v>
      </c>
      <c r="AB58" s="118">
        <v>1.1297099544769859E-4</v>
      </c>
      <c r="AC58" s="118">
        <v>8.0770628347338232E-5</v>
      </c>
      <c r="AD58" s="118">
        <v>1.2281955525719068E-4</v>
      </c>
      <c r="AE58" s="118">
        <v>6.1705054880288241E-5</v>
      </c>
      <c r="AF58" s="118">
        <v>1.0688284662045123E-4</v>
      </c>
      <c r="AG58" s="118">
        <v>1.4156661344864613E-4</v>
      </c>
      <c r="AH58" s="118">
        <v>1.015293102389612E-4</v>
      </c>
      <c r="AI58" s="118">
        <v>1.293524757550133E-4</v>
      </c>
      <c r="AJ58" s="118">
        <v>1.6864554937414758E-4</v>
      </c>
      <c r="AK58" s="118">
        <v>1.8684501026331918E-4</v>
      </c>
      <c r="AL58" s="118">
        <v>2.4742508025746339E-4</v>
      </c>
      <c r="AM58" s="118">
        <v>3.071121210985213E-4</v>
      </c>
      <c r="AN58" s="118">
        <v>3.4258880488230334E-4</v>
      </c>
      <c r="AO58" s="118">
        <v>3.2565622072732494E-4</v>
      </c>
      <c r="AP58" s="118">
        <v>3.9604079047721652E-4</v>
      </c>
      <c r="AQ58" s="118">
        <v>5.8135172697576282E-4</v>
      </c>
      <c r="AR58" s="118">
        <v>4.2687782007527606E-4</v>
      </c>
      <c r="AS58" s="118">
        <v>5.6337850029149141E-4</v>
      </c>
      <c r="AT58" s="118">
        <v>5.9623992837958819E-4</v>
      </c>
      <c r="AU58" s="118">
        <v>5.5088587283906294E-4</v>
      </c>
      <c r="AV58" s="118">
        <v>4.3208791908994299E-4</v>
      </c>
      <c r="AW58" s="131">
        <f t="shared" si="0"/>
        <v>2.8016426056261192E-4</v>
      </c>
      <c r="AX58"/>
      <c r="AY58"/>
    </row>
    <row r="59" spans="1:51" s="124" customFormat="1" x14ac:dyDescent="0.25">
      <c r="A59" s="38"/>
      <c r="B59" s="83" t="s">
        <v>100</v>
      </c>
      <c r="C59" s="82">
        <f>'IMPORTACIONES '!C58/'IMPORTACIONES  PERCAPITA GER'!$C$147</f>
        <v>1.8088090765045313E-4</v>
      </c>
      <c r="D59" s="82">
        <f>'IMPORTACIONES '!D58/'IMPORTACIONES  PERCAPITA GER'!$D$147</f>
        <v>1.1297099544769859E-4</v>
      </c>
      <c r="E59" s="82">
        <f>'IMPORTACIONES '!E58/'IMPORTACIONES  PERCAPITA GER'!$E$147</f>
        <v>8.0770628347338232E-5</v>
      </c>
      <c r="F59" s="82">
        <f>'IMPORTACIONES '!F58/'IMPORTACIONES  PERCAPITA GER'!$F$147</f>
        <v>1.2281955525719068E-4</v>
      </c>
      <c r="G59" s="82">
        <f>'IMPORTACIONES '!G58/'IMPORTACIONES  PERCAPITA GER'!$G$147</f>
        <v>6.1705054880288241E-5</v>
      </c>
      <c r="H59" s="82">
        <f>'IMPORTACIONES '!H58/'IMPORTACIONES  PERCAPITA GER'!$H$147</f>
        <v>1.0688284662045123E-4</v>
      </c>
      <c r="I59" s="82">
        <f>'IMPORTACIONES '!I58/'IMPORTACIONES  PERCAPITA GER'!$I$147</f>
        <v>1.4156661344864613E-4</v>
      </c>
      <c r="J59" s="82">
        <f>'IMPORTACIONES '!J58/'IMPORTACIONES  PERCAPITA GER'!$J$147</f>
        <v>1.015293102389612E-4</v>
      </c>
      <c r="K59" s="82">
        <f>'IMPORTACIONES '!K58/'IMPORTACIONES  PERCAPITA GER'!$K$147</f>
        <v>1.293524757550133E-4</v>
      </c>
      <c r="L59" s="82">
        <f>'IMPORTACIONES '!L58/'IMPORTACIONES  PERCAPITA GER'!$L$147</f>
        <v>1.6864554937414758E-4</v>
      </c>
      <c r="M59" s="82">
        <f>'IMPORTACIONES '!M58/'IMPORTACIONES  PERCAPITA GER'!$M$147</f>
        <v>1.8684501026331918E-4</v>
      </c>
      <c r="N59" s="82">
        <f>'IMPORTACIONES '!N58/'IMPORTACIONES  PERCAPITA GER'!$N$147</f>
        <v>2.4742508025746339E-4</v>
      </c>
      <c r="O59" s="82">
        <f>'IMPORTACIONES '!O58/'IMPORTACIONES  PERCAPITA GER'!$O$147</f>
        <v>3.071121210985213E-4</v>
      </c>
      <c r="P59" s="82">
        <f>'IMPORTACIONES '!P58/'IMPORTACIONES  PERCAPITA GER'!$P$147</f>
        <v>3.4258880488230334E-4</v>
      </c>
      <c r="Q59" s="82">
        <f>'IMPORTACIONES '!Q58/'IMPORTACIONES  PERCAPITA GER'!$Q$147</f>
        <v>3.2565622072732494E-4</v>
      </c>
      <c r="R59" s="82">
        <f>'IMPORTACIONES '!R58/'IMPORTACIONES  PERCAPITA GER'!$R$147</f>
        <v>3.9604079047721652E-4</v>
      </c>
      <c r="S59" s="82">
        <f>'IMPORTACIONES '!S58/'IMPORTACIONES  PERCAPITA GER'!$S$147</f>
        <v>5.8135172697576282E-4</v>
      </c>
      <c r="T59" s="82">
        <f>'IMPORTACIONES '!T58/'IMPORTACIONES  PERCAPITA GER'!$T$147</f>
        <v>4.2687782007527606E-4</v>
      </c>
      <c r="U59" s="82">
        <f>'IMPORTACIONES '!U58/'IMPORTACIONES  PERCAPITA GER'!$U$147</f>
        <v>5.6337850029149141E-4</v>
      </c>
      <c r="V59" s="82">
        <f>'IMPORTACIONES '!V58/'IMPORTACIONES  PERCAPITA GER'!$V$147</f>
        <v>5.9623992837958819E-4</v>
      </c>
      <c r="W59" s="82">
        <f>'IMPORTACIONES '!W58/'IMPORTACIONES  PERCAPITA GER'!$W$147</f>
        <v>5.5088587283906294E-4</v>
      </c>
      <c r="X59" s="82">
        <f>'IMPORTACIONES '!X58/'IMPORTACIONES  PERCAPITA GER'!$X$147</f>
        <v>4.3208791908994299E-4</v>
      </c>
      <c r="Y59" s="72"/>
      <c r="Z59" s="119" t="s">
        <v>73</v>
      </c>
      <c r="AA59" s="120">
        <v>4.6475154016591315E-5</v>
      </c>
      <c r="AB59" s="120">
        <v>2.3561056971478096E-5</v>
      </c>
      <c r="AC59" s="120">
        <v>4.5249105406779279E-5</v>
      </c>
      <c r="AD59" s="120">
        <v>1.2932800444914662E-4</v>
      </c>
      <c r="AE59" s="120">
        <v>2.4433545221053731E-5</v>
      </c>
      <c r="AF59" s="120">
        <v>4.8010310186744172E-5</v>
      </c>
      <c r="AG59" s="120">
        <v>3.145115189843828E-5</v>
      </c>
      <c r="AH59" s="120">
        <v>3.074368128549321E-5</v>
      </c>
      <c r="AI59" s="120">
        <v>3.7911567688032653E-5</v>
      </c>
      <c r="AJ59" s="120">
        <v>3.9810335562954498E-5</v>
      </c>
      <c r="AK59" s="120">
        <v>4.8672585579658843E-5</v>
      </c>
      <c r="AL59" s="120">
        <v>8.7100134964542231E-5</v>
      </c>
      <c r="AM59" s="120">
        <v>1.2950613648065093E-4</v>
      </c>
      <c r="AN59" s="120">
        <v>8.8490944055272515E-5</v>
      </c>
      <c r="AO59" s="120">
        <v>9.9252377710423828E-5</v>
      </c>
      <c r="AP59" s="120">
        <v>5.1979207338793477E-4</v>
      </c>
      <c r="AQ59" s="120">
        <v>4.320897831893655E-4</v>
      </c>
      <c r="AR59" s="120">
        <v>2.9884680197801646E-4</v>
      </c>
      <c r="AS59" s="120">
        <v>3.0141754160068612E-4</v>
      </c>
      <c r="AT59" s="120">
        <v>2.9106288395641032E-4</v>
      </c>
      <c r="AU59" s="120">
        <v>2.5106929702347426E-4</v>
      </c>
      <c r="AV59" s="120">
        <v>2.2200847489742791E-4</v>
      </c>
      <c r="AW59" s="131">
        <f t="shared" si="0"/>
        <v>1.4664922488684433E-4</v>
      </c>
      <c r="AX59"/>
      <c r="AY59"/>
    </row>
    <row r="60" spans="1:51" s="124" customFormat="1" x14ac:dyDescent="0.25">
      <c r="A60" s="38"/>
      <c r="B60" s="88" t="s">
        <v>73</v>
      </c>
      <c r="C60" s="89">
        <f>'IMPORTACIONES '!C59/'IMPORTACIONES  PERCAPITA GER'!$C$147</f>
        <v>4.6475154016591315E-5</v>
      </c>
      <c r="D60" s="89">
        <f>'IMPORTACIONES '!D59/'IMPORTACIONES  PERCAPITA GER'!$D$147</f>
        <v>2.3561056971478096E-5</v>
      </c>
      <c r="E60" s="89">
        <f>'IMPORTACIONES '!E59/'IMPORTACIONES  PERCAPITA GER'!$E$147</f>
        <v>4.5249105406779279E-5</v>
      </c>
      <c r="F60" s="89">
        <f>'IMPORTACIONES '!F59/'IMPORTACIONES  PERCAPITA GER'!$F$147</f>
        <v>1.2932800444914662E-4</v>
      </c>
      <c r="G60" s="89">
        <f>'IMPORTACIONES '!G59/'IMPORTACIONES  PERCAPITA GER'!$G$147</f>
        <v>2.4433545221053731E-5</v>
      </c>
      <c r="H60" s="89">
        <f>'IMPORTACIONES '!H59/'IMPORTACIONES  PERCAPITA GER'!$H$147</f>
        <v>4.8010310186744172E-5</v>
      </c>
      <c r="I60" s="89">
        <f>'IMPORTACIONES '!I59/'IMPORTACIONES  PERCAPITA GER'!$I$147</f>
        <v>3.145115189843828E-5</v>
      </c>
      <c r="J60" s="89">
        <f>'IMPORTACIONES '!J59/'IMPORTACIONES  PERCAPITA GER'!$J$147</f>
        <v>3.074368128549321E-5</v>
      </c>
      <c r="K60" s="89">
        <f>'IMPORTACIONES '!K59/'IMPORTACIONES  PERCAPITA GER'!$K$147</f>
        <v>3.7911567688032653E-5</v>
      </c>
      <c r="L60" s="89">
        <f>'IMPORTACIONES '!L59/'IMPORTACIONES  PERCAPITA GER'!$L$147</f>
        <v>3.9810335562954498E-5</v>
      </c>
      <c r="M60" s="89">
        <f>'IMPORTACIONES '!M59/'IMPORTACIONES  PERCAPITA GER'!$M$147</f>
        <v>4.8672585579658843E-5</v>
      </c>
      <c r="N60" s="89">
        <f>'IMPORTACIONES '!N59/'IMPORTACIONES  PERCAPITA GER'!$N$147</f>
        <v>8.7100134964542231E-5</v>
      </c>
      <c r="O60" s="89">
        <f>'IMPORTACIONES '!O59/'IMPORTACIONES  PERCAPITA GER'!$O$147</f>
        <v>1.2950613648065093E-4</v>
      </c>
      <c r="P60" s="89">
        <f>'IMPORTACIONES '!P59/'IMPORTACIONES  PERCAPITA GER'!$P$147</f>
        <v>8.8490944055272515E-5</v>
      </c>
      <c r="Q60" s="89">
        <f>'IMPORTACIONES '!Q59/'IMPORTACIONES  PERCAPITA GER'!$Q$147</f>
        <v>9.9252377710423828E-5</v>
      </c>
      <c r="R60" s="89">
        <f>'IMPORTACIONES '!R59/'IMPORTACIONES  PERCAPITA GER'!$R$147</f>
        <v>5.1979207338793477E-4</v>
      </c>
      <c r="S60" s="89">
        <f>'IMPORTACIONES '!S59/'IMPORTACIONES  PERCAPITA GER'!$S$147</f>
        <v>4.320897831893655E-4</v>
      </c>
      <c r="T60" s="89">
        <f>'IMPORTACIONES '!T59/'IMPORTACIONES  PERCAPITA GER'!$T$147</f>
        <v>2.9884680197801646E-4</v>
      </c>
      <c r="U60" s="89">
        <f>'IMPORTACIONES '!U59/'IMPORTACIONES  PERCAPITA GER'!$U$147</f>
        <v>3.0141754160068612E-4</v>
      </c>
      <c r="V60" s="89">
        <f>'IMPORTACIONES '!V59/'IMPORTACIONES  PERCAPITA GER'!$V$147</f>
        <v>2.9106288395641032E-4</v>
      </c>
      <c r="W60" s="89">
        <f>'IMPORTACIONES '!W59/'IMPORTACIONES  PERCAPITA GER'!$W$147</f>
        <v>2.5106929702347426E-4</v>
      </c>
      <c r="X60" s="89">
        <f>'IMPORTACIONES '!X59/'IMPORTACIONES  PERCAPITA GER'!$X$147</f>
        <v>2.2200847489742791E-4</v>
      </c>
      <c r="Y60" s="72"/>
      <c r="Z60" s="122" t="s">
        <v>104</v>
      </c>
      <c r="AA60" s="118">
        <v>4.7748445907456827E-7</v>
      </c>
      <c r="AB60" s="118">
        <v>9.2779291701157266E-7</v>
      </c>
      <c r="AC60" s="118">
        <v>2.9499686175755886E-6</v>
      </c>
      <c r="AD60" s="118">
        <v>1.6210182444384602E-6</v>
      </c>
      <c r="AE60" s="118">
        <v>1.0231394808417314E-6</v>
      </c>
      <c r="AF60" s="118">
        <v>6.9333359023167418E-7</v>
      </c>
      <c r="AG60" s="118">
        <v>1.8822117931497813E-6</v>
      </c>
      <c r="AH60" s="118">
        <v>1.1274299525042855E-6</v>
      </c>
      <c r="AI60" s="118">
        <v>1.4297107661194801E-6</v>
      </c>
      <c r="AJ60" s="118">
        <v>1.8057047180761706E-6</v>
      </c>
      <c r="AK60" s="118">
        <v>1.6612217798737573E-6</v>
      </c>
      <c r="AL60" s="118">
        <v>2.9377327751106926E-6</v>
      </c>
      <c r="AM60" s="118">
        <v>4.1329159379971199E-6</v>
      </c>
      <c r="AN60" s="118">
        <v>4.0555304666124071E-6</v>
      </c>
      <c r="AO60" s="118">
        <v>3.8826738973938709E-6</v>
      </c>
      <c r="AP60" s="118">
        <v>4.2921640614290604E-6</v>
      </c>
      <c r="AQ60" s="118">
        <v>6.3780767166278943E-6</v>
      </c>
      <c r="AR60" s="118">
        <v>4.4388728232224615E-6</v>
      </c>
      <c r="AS60" s="118">
        <v>1.1017339382598717E-4</v>
      </c>
      <c r="AT60" s="118">
        <v>1.6836970950514E-4</v>
      </c>
      <c r="AU60" s="118">
        <v>4.2760985640596596E-5</v>
      </c>
      <c r="AV60" s="118">
        <v>5.6626526852284486E-5</v>
      </c>
      <c r="AW60" s="131">
        <f t="shared" si="0"/>
        <v>1.9256709037331767E-5</v>
      </c>
      <c r="AX60"/>
      <c r="AY60"/>
    </row>
    <row r="61" spans="1:51" s="124" customFormat="1" x14ac:dyDescent="0.25">
      <c r="A61" s="38"/>
      <c r="B61" s="84" t="s">
        <v>104</v>
      </c>
      <c r="C61" s="82">
        <f>'IMPORTACIONES '!C60/'IMPORTACIONES  PERCAPITA GER'!$C$147</f>
        <v>4.7748445907456827E-7</v>
      </c>
      <c r="D61" s="82">
        <f>'IMPORTACIONES '!D60/'IMPORTACIONES  PERCAPITA GER'!$D$147</f>
        <v>9.2779291701157266E-7</v>
      </c>
      <c r="E61" s="82">
        <f>'IMPORTACIONES '!E60/'IMPORTACIONES  PERCAPITA GER'!$E$147</f>
        <v>2.9499686175755886E-6</v>
      </c>
      <c r="F61" s="82">
        <f>'IMPORTACIONES '!F60/'IMPORTACIONES  PERCAPITA GER'!$F$147</f>
        <v>1.6210182444384602E-6</v>
      </c>
      <c r="G61" s="82">
        <f>'IMPORTACIONES '!G60/'IMPORTACIONES  PERCAPITA GER'!$G$147</f>
        <v>1.0231394808417314E-6</v>
      </c>
      <c r="H61" s="82">
        <f>'IMPORTACIONES '!H60/'IMPORTACIONES  PERCAPITA GER'!$H$147</f>
        <v>6.9333359023167418E-7</v>
      </c>
      <c r="I61" s="82">
        <f>'IMPORTACIONES '!I60/'IMPORTACIONES  PERCAPITA GER'!$I$147</f>
        <v>1.8822117931497813E-6</v>
      </c>
      <c r="J61" s="82">
        <f>'IMPORTACIONES '!J60/'IMPORTACIONES  PERCAPITA GER'!$J$147</f>
        <v>1.1274299525042855E-6</v>
      </c>
      <c r="K61" s="82">
        <f>'IMPORTACIONES '!K60/'IMPORTACIONES  PERCAPITA GER'!$K$147</f>
        <v>1.4297107661194801E-6</v>
      </c>
      <c r="L61" s="82">
        <f>'IMPORTACIONES '!L60/'IMPORTACIONES  PERCAPITA GER'!$L$147</f>
        <v>1.8057047180761706E-6</v>
      </c>
      <c r="M61" s="82">
        <f>'IMPORTACIONES '!M60/'IMPORTACIONES  PERCAPITA GER'!$M$147</f>
        <v>1.6612217798737573E-6</v>
      </c>
      <c r="N61" s="82">
        <f>'IMPORTACIONES '!N60/'IMPORTACIONES  PERCAPITA GER'!$N$147</f>
        <v>2.9377327751106926E-6</v>
      </c>
      <c r="O61" s="82">
        <f>'IMPORTACIONES '!O60/'IMPORTACIONES  PERCAPITA GER'!$O$147</f>
        <v>4.1329159379971199E-6</v>
      </c>
      <c r="P61" s="82">
        <f>'IMPORTACIONES '!P60/'IMPORTACIONES  PERCAPITA GER'!$P$147</f>
        <v>4.0555304666124071E-6</v>
      </c>
      <c r="Q61" s="82">
        <f>'IMPORTACIONES '!Q60/'IMPORTACIONES  PERCAPITA GER'!$Q$147</f>
        <v>3.8826738973938709E-6</v>
      </c>
      <c r="R61" s="82">
        <f>'IMPORTACIONES '!R60/'IMPORTACIONES  PERCAPITA GER'!$R$147</f>
        <v>4.2921640614290604E-6</v>
      </c>
      <c r="S61" s="82">
        <f>'IMPORTACIONES '!S60/'IMPORTACIONES  PERCAPITA GER'!$S$147</f>
        <v>6.3780767166278943E-6</v>
      </c>
      <c r="T61" s="82">
        <f>'IMPORTACIONES '!T60/'IMPORTACIONES  PERCAPITA GER'!$T$147</f>
        <v>4.4388728232224615E-6</v>
      </c>
      <c r="U61" s="82">
        <f>'IMPORTACIONES '!U60/'IMPORTACIONES  PERCAPITA GER'!$U$147</f>
        <v>1.1017339382598717E-4</v>
      </c>
      <c r="V61" s="82">
        <f>'IMPORTACIONES '!V60/'IMPORTACIONES  PERCAPITA GER'!$V$147</f>
        <v>1.6836970950514E-4</v>
      </c>
      <c r="W61" s="82">
        <f>'IMPORTACIONES '!W60/'IMPORTACIONES  PERCAPITA GER'!$W$147</f>
        <v>4.2760985640596596E-5</v>
      </c>
      <c r="X61" s="82">
        <f>'IMPORTACIONES '!X60/'IMPORTACIONES  PERCAPITA GER'!$X$147</f>
        <v>5.6626526852284486E-5</v>
      </c>
      <c r="Y61" s="72"/>
      <c r="Z61" s="119" t="s">
        <v>158</v>
      </c>
      <c r="AA61" s="120">
        <v>4.5422239568375593E-6</v>
      </c>
      <c r="AB61" s="120">
        <v>2.7467553464158399E-6</v>
      </c>
      <c r="AC61" s="120">
        <v>3.9617347136862243E-6</v>
      </c>
      <c r="AD61" s="120">
        <v>5.7284103374892951E-6</v>
      </c>
      <c r="AE61" s="120">
        <v>3.6784300382643206E-6</v>
      </c>
      <c r="AF61" s="120">
        <v>2.1651470010743508E-6</v>
      </c>
      <c r="AG61" s="120">
        <v>1.3964797174982249E-6</v>
      </c>
      <c r="AH61" s="120">
        <v>1.260781882370384E-6</v>
      </c>
      <c r="AI61" s="120">
        <v>1.5508726954516392E-6</v>
      </c>
      <c r="AJ61" s="120">
        <v>1.5512094222399318E-6</v>
      </c>
      <c r="AK61" s="120">
        <v>1.8188559633654277E-6</v>
      </c>
      <c r="AL61" s="120">
        <v>2.1608117106186085E-6</v>
      </c>
      <c r="AM61" s="120">
        <v>1.4343649431872358E-6</v>
      </c>
      <c r="AN61" s="120">
        <v>2.6184355865515539E-6</v>
      </c>
      <c r="AO61" s="120">
        <v>6.959509816083354E-7</v>
      </c>
      <c r="AP61" s="120">
        <v>1.5040916796460811E-6</v>
      </c>
      <c r="AQ61" s="120">
        <v>2.0056061550333806E-6</v>
      </c>
      <c r="AR61" s="120">
        <v>3.6928437773027202E-6</v>
      </c>
      <c r="AS61" s="120">
        <v>1.6119911308247981E-6</v>
      </c>
      <c r="AT61" s="120">
        <v>2.247399129441546E-6</v>
      </c>
      <c r="AU61" s="120">
        <v>1.7628347930850014E-6</v>
      </c>
      <c r="AV61" s="120">
        <v>1.175930872333889E-6</v>
      </c>
      <c r="AW61" s="131">
        <f t="shared" si="0"/>
        <v>2.3323255379239252E-6</v>
      </c>
      <c r="AX61"/>
      <c r="AY61"/>
    </row>
    <row r="62" spans="1:51" s="124" customFormat="1" x14ac:dyDescent="0.25">
      <c r="A62" s="38"/>
      <c r="B62" s="88" t="s">
        <v>158</v>
      </c>
      <c r="C62" s="89">
        <f>'IMPORTACIONES '!C61/'IMPORTACIONES  PERCAPITA GER'!$C$147</f>
        <v>4.5422239568375593E-6</v>
      </c>
      <c r="D62" s="89">
        <f>'IMPORTACIONES '!D61/'IMPORTACIONES  PERCAPITA GER'!$D$147</f>
        <v>2.7467553464158399E-6</v>
      </c>
      <c r="E62" s="89">
        <f>'IMPORTACIONES '!E61/'IMPORTACIONES  PERCAPITA GER'!$E$147</f>
        <v>3.9617347136862243E-6</v>
      </c>
      <c r="F62" s="89">
        <f>'IMPORTACIONES '!F61/'IMPORTACIONES  PERCAPITA GER'!$F$147</f>
        <v>5.7284103374892951E-6</v>
      </c>
      <c r="G62" s="89">
        <f>'IMPORTACIONES '!G61/'IMPORTACIONES  PERCAPITA GER'!$G$147</f>
        <v>3.6784300382643206E-6</v>
      </c>
      <c r="H62" s="89">
        <f>'IMPORTACIONES '!H61/'IMPORTACIONES  PERCAPITA GER'!$H$147</f>
        <v>2.1651470010743508E-6</v>
      </c>
      <c r="I62" s="89">
        <f>'IMPORTACIONES '!I61/'IMPORTACIONES  PERCAPITA GER'!$I$147</f>
        <v>1.3964797174982249E-6</v>
      </c>
      <c r="J62" s="89">
        <f>'IMPORTACIONES '!J61/'IMPORTACIONES  PERCAPITA GER'!$J$147</f>
        <v>1.260781882370384E-6</v>
      </c>
      <c r="K62" s="89">
        <f>'IMPORTACIONES '!K61/'IMPORTACIONES  PERCAPITA GER'!$K$147</f>
        <v>1.5508726954516392E-6</v>
      </c>
      <c r="L62" s="89">
        <f>'IMPORTACIONES '!L61/'IMPORTACIONES  PERCAPITA GER'!$L$147</f>
        <v>1.5512094222399318E-6</v>
      </c>
      <c r="M62" s="89">
        <f>'IMPORTACIONES '!M61/'IMPORTACIONES  PERCAPITA GER'!$M$147</f>
        <v>1.8188559633654277E-6</v>
      </c>
      <c r="N62" s="89">
        <f>'IMPORTACIONES '!N61/'IMPORTACIONES  PERCAPITA GER'!$N$147</f>
        <v>2.1608117106186085E-6</v>
      </c>
      <c r="O62" s="89">
        <f>'IMPORTACIONES '!O61/'IMPORTACIONES  PERCAPITA GER'!$O$147</f>
        <v>1.4343649431872358E-6</v>
      </c>
      <c r="P62" s="89">
        <f>'IMPORTACIONES '!P61/'IMPORTACIONES  PERCAPITA GER'!$P$147</f>
        <v>2.6184355865515539E-6</v>
      </c>
      <c r="Q62" s="89">
        <f>'IMPORTACIONES '!Q61/'IMPORTACIONES  PERCAPITA GER'!$Q$147</f>
        <v>6.959509816083354E-7</v>
      </c>
      <c r="R62" s="89">
        <f>'IMPORTACIONES '!R61/'IMPORTACIONES  PERCAPITA GER'!$R$147</f>
        <v>1.5040916796460811E-6</v>
      </c>
      <c r="S62" s="89">
        <f>'IMPORTACIONES '!S61/'IMPORTACIONES  PERCAPITA GER'!$S$147</f>
        <v>2.0056061550333806E-6</v>
      </c>
      <c r="T62" s="89">
        <f>'IMPORTACIONES '!T61/'IMPORTACIONES  PERCAPITA GER'!$T$147</f>
        <v>3.6928437773027202E-6</v>
      </c>
      <c r="U62" s="89">
        <f>'IMPORTACIONES '!U61/'IMPORTACIONES  PERCAPITA GER'!$U$147</f>
        <v>1.6119911308247981E-6</v>
      </c>
      <c r="V62" s="89">
        <f>'IMPORTACIONES '!V61/'IMPORTACIONES  PERCAPITA GER'!$V$147</f>
        <v>2.247399129441546E-6</v>
      </c>
      <c r="W62" s="89">
        <f>'IMPORTACIONES '!W61/'IMPORTACIONES  PERCAPITA GER'!$W$147</f>
        <v>1.7628347930850014E-6</v>
      </c>
      <c r="X62" s="89">
        <f>'IMPORTACIONES '!X61/'IMPORTACIONES  PERCAPITA GER'!$X$147</f>
        <v>1.175930872333889E-6</v>
      </c>
      <c r="Y62" s="72"/>
      <c r="Z62" s="122" t="s">
        <v>50</v>
      </c>
      <c r="AA62" s="118">
        <v>6.1215956291611314E-7</v>
      </c>
      <c r="AB62" s="118">
        <v>1.2940269632003513E-6</v>
      </c>
      <c r="AC62" s="118">
        <v>2.0235321922212718E-6</v>
      </c>
      <c r="AD62" s="118">
        <v>3.7417488800196033E-6</v>
      </c>
      <c r="AE62" s="118">
        <v>2.1193603531721582E-6</v>
      </c>
      <c r="AF62" s="118">
        <v>2.0313457819068346E-6</v>
      </c>
      <c r="AG62" s="118">
        <v>1.6757756609978697E-6</v>
      </c>
      <c r="AH62" s="118">
        <v>2.2669828077236711E-6</v>
      </c>
      <c r="AI62" s="118">
        <v>2.6776786382407208E-6</v>
      </c>
      <c r="AJ62" s="118">
        <v>1.8420611889099191E-6</v>
      </c>
      <c r="AK62" s="118">
        <v>1.382330532157725E-6</v>
      </c>
      <c r="AL62" s="118">
        <v>8.2547863102283925E-7</v>
      </c>
      <c r="AM62" s="118">
        <v>1.8719678072104602E-6</v>
      </c>
      <c r="AN62" s="118">
        <v>1.0595530047906288E-6</v>
      </c>
      <c r="AO62" s="118">
        <v>8.0583797870438836E-7</v>
      </c>
      <c r="AP62" s="118">
        <v>1.442949741449086E-6</v>
      </c>
      <c r="AQ62" s="118">
        <v>7.2251650305550364E-7</v>
      </c>
      <c r="AR62" s="118">
        <v>7.4602904591974146E-7</v>
      </c>
      <c r="AS62" s="118">
        <v>3.5959802149168578E-7</v>
      </c>
      <c r="AT62" s="118">
        <v>1.1607446053159633E-6</v>
      </c>
      <c r="AU62" s="118">
        <v>9.1814312139843824E-7</v>
      </c>
      <c r="AV62" s="118">
        <v>1.0062088907599256E-6</v>
      </c>
      <c r="AW62" s="131">
        <f t="shared" si="0"/>
        <v>1.4811831778447684E-6</v>
      </c>
      <c r="AX62"/>
      <c r="AY62"/>
    </row>
    <row r="63" spans="1:51" s="124" customFormat="1" x14ac:dyDescent="0.25">
      <c r="A63" s="38"/>
      <c r="B63" s="84" t="s">
        <v>50</v>
      </c>
      <c r="C63" s="82">
        <f>'IMPORTACIONES '!C62/'IMPORTACIONES  PERCAPITA GER'!$C$147</f>
        <v>6.1215956291611314E-7</v>
      </c>
      <c r="D63" s="82">
        <f>'IMPORTACIONES '!D62/'IMPORTACIONES  PERCAPITA GER'!$D$147</f>
        <v>1.2940269632003513E-6</v>
      </c>
      <c r="E63" s="82">
        <f>'IMPORTACIONES '!E62/'IMPORTACIONES  PERCAPITA GER'!$E$147</f>
        <v>2.0235321922212718E-6</v>
      </c>
      <c r="F63" s="82">
        <f>'IMPORTACIONES '!F62/'IMPORTACIONES  PERCAPITA GER'!$F$147</f>
        <v>3.7417488800196033E-6</v>
      </c>
      <c r="G63" s="82">
        <f>'IMPORTACIONES '!G62/'IMPORTACIONES  PERCAPITA GER'!$G$147</f>
        <v>2.1193603531721582E-6</v>
      </c>
      <c r="H63" s="82">
        <f>'IMPORTACIONES '!H62/'IMPORTACIONES  PERCAPITA GER'!$H$147</f>
        <v>2.0313457819068346E-6</v>
      </c>
      <c r="I63" s="82">
        <f>'IMPORTACIONES '!I62/'IMPORTACIONES  PERCAPITA GER'!$I$147</f>
        <v>1.6757756609978697E-6</v>
      </c>
      <c r="J63" s="82">
        <f>'IMPORTACIONES '!J62/'IMPORTACIONES  PERCAPITA GER'!$J$147</f>
        <v>2.2669828077236711E-6</v>
      </c>
      <c r="K63" s="82">
        <f>'IMPORTACIONES '!K62/'IMPORTACIONES  PERCAPITA GER'!$K$147</f>
        <v>2.6776786382407208E-6</v>
      </c>
      <c r="L63" s="82">
        <f>'IMPORTACIONES '!L62/'IMPORTACIONES  PERCAPITA GER'!$L$147</f>
        <v>1.8420611889099191E-6</v>
      </c>
      <c r="M63" s="82">
        <f>'IMPORTACIONES '!M62/'IMPORTACIONES  PERCAPITA GER'!$M$147</f>
        <v>1.382330532157725E-6</v>
      </c>
      <c r="N63" s="82">
        <f>'IMPORTACIONES '!N62/'IMPORTACIONES  PERCAPITA GER'!$N$147</f>
        <v>8.2547863102283925E-7</v>
      </c>
      <c r="O63" s="82">
        <f>'IMPORTACIONES '!O62/'IMPORTACIONES  PERCAPITA GER'!$O$147</f>
        <v>1.8719678072104602E-6</v>
      </c>
      <c r="P63" s="82">
        <f>'IMPORTACIONES '!P62/'IMPORTACIONES  PERCAPITA GER'!$P$147</f>
        <v>1.0595530047906288E-6</v>
      </c>
      <c r="Q63" s="82">
        <f>'IMPORTACIONES '!Q62/'IMPORTACIONES  PERCAPITA GER'!$Q$147</f>
        <v>8.0583797870438836E-7</v>
      </c>
      <c r="R63" s="82">
        <f>'IMPORTACIONES '!R62/'IMPORTACIONES  PERCAPITA GER'!$R$147</f>
        <v>1.442949741449086E-6</v>
      </c>
      <c r="S63" s="82">
        <f>'IMPORTACIONES '!S62/'IMPORTACIONES  PERCAPITA GER'!$S$147</f>
        <v>7.2251650305550364E-7</v>
      </c>
      <c r="T63" s="82">
        <f>'IMPORTACIONES '!T62/'IMPORTACIONES  PERCAPITA GER'!$T$147</f>
        <v>7.4602904591974146E-7</v>
      </c>
      <c r="U63" s="82">
        <f>'IMPORTACIONES '!U62/'IMPORTACIONES  PERCAPITA GER'!$U$147</f>
        <v>3.5959802149168578E-7</v>
      </c>
      <c r="V63" s="82">
        <f>'IMPORTACIONES '!V62/'IMPORTACIONES  PERCAPITA GER'!$V$147</f>
        <v>1.1607446053159633E-6</v>
      </c>
      <c r="W63" s="82">
        <f>'IMPORTACIONES '!W62/'IMPORTACIONES  PERCAPITA GER'!$W$147</f>
        <v>9.1814312139843824E-7</v>
      </c>
      <c r="X63" s="82">
        <f>'IMPORTACIONES '!X62/'IMPORTACIONES  PERCAPITA GER'!$X$147</f>
        <v>1.0062088907599256E-6</v>
      </c>
      <c r="Y63" s="72"/>
      <c r="Z63" s="119" t="s">
        <v>2</v>
      </c>
      <c r="AA63" s="120">
        <v>1.8548434756358229E-5</v>
      </c>
      <c r="AB63" s="120">
        <v>1.361169871668294E-5</v>
      </c>
      <c r="AC63" s="120">
        <v>7.7771899917901891E-6</v>
      </c>
      <c r="AD63" s="120">
        <v>7.5810026168475353E-6</v>
      </c>
      <c r="AE63" s="120">
        <v>7.2350577573808154E-6</v>
      </c>
      <c r="AF63" s="120">
        <v>1.1360939882041818E-5</v>
      </c>
      <c r="AG63" s="120">
        <v>7.9052895312290815E-6</v>
      </c>
      <c r="AH63" s="120">
        <v>7.1646355046240083E-6</v>
      </c>
      <c r="AI63" s="120">
        <v>3.3319530566343815E-6</v>
      </c>
      <c r="AJ63" s="120">
        <v>8.6770777056546195E-6</v>
      </c>
      <c r="AK63" s="120">
        <v>1.0476610348984863E-5</v>
      </c>
      <c r="AL63" s="120">
        <v>3.0348479081722033E-7</v>
      </c>
      <c r="AM63" s="120">
        <v>1.03322898449928E-6</v>
      </c>
      <c r="AN63" s="120">
        <v>0</v>
      </c>
      <c r="AO63" s="120">
        <v>0</v>
      </c>
      <c r="AP63" s="120">
        <v>1.1983819886611053E-6</v>
      </c>
      <c r="AQ63" s="120">
        <v>3.2264099015754386E-6</v>
      </c>
      <c r="AR63" s="120">
        <v>5.7071222012860222E-6</v>
      </c>
      <c r="AS63" s="120">
        <v>1.1147538666242259E-5</v>
      </c>
      <c r="AT63" s="120">
        <v>4.5318432994782822E-6</v>
      </c>
      <c r="AU63" s="120">
        <v>3.9663782844412528E-6</v>
      </c>
      <c r="AV63" s="120">
        <v>8.7285590523752579E-7</v>
      </c>
      <c r="AW63" s="131">
        <f t="shared" si="0"/>
        <v>6.1662333586575852E-6</v>
      </c>
      <c r="AX63"/>
      <c r="AY63"/>
    </row>
    <row r="64" spans="1:51" s="124" customFormat="1" ht="30" x14ac:dyDescent="0.25">
      <c r="A64" s="38"/>
      <c r="B64" s="88" t="s">
        <v>2</v>
      </c>
      <c r="C64" s="89">
        <f>'IMPORTACIONES '!C63/'IMPORTACIONES  PERCAPITA GER'!$C$147</f>
        <v>1.8548434756358229E-5</v>
      </c>
      <c r="D64" s="89">
        <f>'IMPORTACIONES '!D63/'IMPORTACIONES  PERCAPITA GER'!$D$147</f>
        <v>1.361169871668294E-5</v>
      </c>
      <c r="E64" s="89">
        <f>'IMPORTACIONES '!E63/'IMPORTACIONES  PERCAPITA GER'!$E$147</f>
        <v>7.7771899917901891E-6</v>
      </c>
      <c r="F64" s="89">
        <f>'IMPORTACIONES '!F63/'IMPORTACIONES  PERCAPITA GER'!$F$147</f>
        <v>7.5810026168475353E-6</v>
      </c>
      <c r="G64" s="89">
        <f>'IMPORTACIONES '!G63/'IMPORTACIONES  PERCAPITA GER'!$G$147</f>
        <v>7.2350577573808154E-6</v>
      </c>
      <c r="H64" s="89">
        <f>'IMPORTACIONES '!H63/'IMPORTACIONES  PERCAPITA GER'!$H$147</f>
        <v>1.1360939882041818E-5</v>
      </c>
      <c r="I64" s="89">
        <f>'IMPORTACIONES '!I63/'IMPORTACIONES  PERCAPITA GER'!$I$147</f>
        <v>7.9052895312290815E-6</v>
      </c>
      <c r="J64" s="89">
        <f>'IMPORTACIONES '!J63/'IMPORTACIONES  PERCAPITA GER'!$J$147</f>
        <v>7.1646355046240083E-6</v>
      </c>
      <c r="K64" s="89">
        <f>'IMPORTACIONES '!K63/'IMPORTACIONES  PERCAPITA GER'!$K$147</f>
        <v>3.3319530566343815E-6</v>
      </c>
      <c r="L64" s="89">
        <f>'IMPORTACIONES '!L63/'IMPORTACIONES  PERCAPITA GER'!$L$147</f>
        <v>8.6770777056546195E-6</v>
      </c>
      <c r="M64" s="89">
        <f>'IMPORTACIONES '!M63/'IMPORTACIONES  PERCAPITA GER'!$M$147</f>
        <v>1.0476610348984863E-5</v>
      </c>
      <c r="N64" s="89">
        <f>'IMPORTACIONES '!N63/'IMPORTACIONES  PERCAPITA GER'!$N$147</f>
        <v>3.0348479081722033E-7</v>
      </c>
      <c r="O64" s="89">
        <f>'IMPORTACIONES '!O63/'IMPORTACIONES  PERCAPITA GER'!$O$147</f>
        <v>1.03322898449928E-6</v>
      </c>
      <c r="P64" s="89">
        <f>'IMPORTACIONES '!P63/'IMPORTACIONES  PERCAPITA GER'!$P$147</f>
        <v>0</v>
      </c>
      <c r="Q64" s="89">
        <f>'IMPORTACIONES '!Q63/'IMPORTACIONES  PERCAPITA GER'!$Q$147</f>
        <v>0</v>
      </c>
      <c r="R64" s="89">
        <f>'IMPORTACIONES '!R63/'IMPORTACIONES  PERCAPITA GER'!$R$147</f>
        <v>1.1983819886611053E-6</v>
      </c>
      <c r="S64" s="89">
        <f>'IMPORTACIONES '!S63/'IMPORTACIONES  PERCAPITA GER'!$S$147</f>
        <v>3.2264099015754386E-6</v>
      </c>
      <c r="T64" s="89">
        <f>'IMPORTACIONES '!T63/'IMPORTACIONES  PERCAPITA GER'!$T$147</f>
        <v>5.7071222012860222E-6</v>
      </c>
      <c r="U64" s="89">
        <f>'IMPORTACIONES '!U63/'IMPORTACIONES  PERCAPITA GER'!$U$147</f>
        <v>1.1147538666242259E-5</v>
      </c>
      <c r="V64" s="89">
        <f>'IMPORTACIONES '!V63/'IMPORTACIONES  PERCAPITA GER'!$V$147</f>
        <v>4.5318432994782822E-6</v>
      </c>
      <c r="W64" s="89">
        <f>'IMPORTACIONES '!W63/'IMPORTACIONES  PERCAPITA GER'!$W$147</f>
        <v>3.9663782844412528E-6</v>
      </c>
      <c r="X64" s="89">
        <f>'IMPORTACIONES '!X63/'IMPORTACIONES  PERCAPITA GER'!$X$147</f>
        <v>8.7285590523752579E-7</v>
      </c>
      <c r="Y64" s="72"/>
      <c r="Z64" s="121" t="s">
        <v>160</v>
      </c>
      <c r="AA64" s="118">
        <v>2.9016363282223766E-6</v>
      </c>
      <c r="AB64" s="118">
        <v>2.5514305217818249E-6</v>
      </c>
      <c r="AC64" s="118">
        <v>2.3526609222813579E-6</v>
      </c>
      <c r="AD64" s="118">
        <v>2.4376214202082108E-6</v>
      </c>
      <c r="AE64" s="118">
        <v>1.0474999446712966E-6</v>
      </c>
      <c r="AF64" s="118">
        <v>2.5422231641828051E-6</v>
      </c>
      <c r="AG64" s="118">
        <v>1.1657569815637354E-6</v>
      </c>
      <c r="AH64" s="118">
        <v>5.3340771946439322E-7</v>
      </c>
      <c r="AI64" s="118">
        <v>1.5629888883848552E-6</v>
      </c>
      <c r="AJ64" s="118">
        <v>6.301788277849723E-7</v>
      </c>
      <c r="AK64" s="118">
        <v>2.9586723670744292E-6</v>
      </c>
      <c r="AL64" s="118">
        <v>3.1683812161317802E-6</v>
      </c>
      <c r="AM64" s="118">
        <v>3.5737567228563333E-6</v>
      </c>
      <c r="AN64" s="118">
        <v>3.9946366157623705E-6</v>
      </c>
      <c r="AO64" s="118">
        <v>4.9815438683544011E-6</v>
      </c>
      <c r="AP64" s="118">
        <v>5.2582066849415847E-6</v>
      </c>
      <c r="AQ64" s="118">
        <v>3.6624112396261734E-6</v>
      </c>
      <c r="AR64" s="118">
        <v>3.3322630717748452E-6</v>
      </c>
      <c r="AS64" s="118">
        <v>4.7491738700453667E-6</v>
      </c>
      <c r="AT64" s="118">
        <v>4.1366961997962525E-6</v>
      </c>
      <c r="AU64" s="118">
        <v>5.300746287540317E-6</v>
      </c>
      <c r="AV64" s="118">
        <v>4.2672955367167928E-6</v>
      </c>
      <c r="AW64" s="131">
        <f t="shared" si="0"/>
        <v>3.0504176545075671E-6</v>
      </c>
      <c r="AX64"/>
      <c r="AY64"/>
    </row>
    <row r="65" spans="1:51" s="124" customFormat="1" x14ac:dyDescent="0.25">
      <c r="A65" s="38"/>
      <c r="B65" s="83" t="s">
        <v>160</v>
      </c>
      <c r="C65" s="82">
        <f>'IMPORTACIONES '!C64/'IMPORTACIONES  PERCAPITA GER'!$C$147</f>
        <v>2.9016363282223766E-6</v>
      </c>
      <c r="D65" s="82">
        <f>'IMPORTACIONES '!D64/'IMPORTACIONES  PERCAPITA GER'!$D$147</f>
        <v>2.5514305217818249E-6</v>
      </c>
      <c r="E65" s="82">
        <f>'IMPORTACIONES '!E64/'IMPORTACIONES  PERCAPITA GER'!$E$147</f>
        <v>2.3526609222813579E-6</v>
      </c>
      <c r="F65" s="82">
        <f>'IMPORTACIONES '!F64/'IMPORTACIONES  PERCAPITA GER'!$F$147</f>
        <v>2.4376214202082108E-6</v>
      </c>
      <c r="G65" s="82">
        <f>'IMPORTACIONES '!G64/'IMPORTACIONES  PERCAPITA GER'!$G$147</f>
        <v>1.0474999446712966E-6</v>
      </c>
      <c r="H65" s="82">
        <f>'IMPORTACIONES '!H64/'IMPORTACIONES  PERCAPITA GER'!$H$147</f>
        <v>2.5422231641828051E-6</v>
      </c>
      <c r="I65" s="82">
        <f>'IMPORTACIONES '!I64/'IMPORTACIONES  PERCAPITA GER'!$I$147</f>
        <v>1.1657569815637354E-6</v>
      </c>
      <c r="J65" s="82">
        <f>'IMPORTACIONES '!J64/'IMPORTACIONES  PERCAPITA GER'!$J$147</f>
        <v>5.3340771946439322E-7</v>
      </c>
      <c r="K65" s="82">
        <f>'IMPORTACIONES '!K64/'IMPORTACIONES  PERCAPITA GER'!$K$147</f>
        <v>1.5629888883848552E-6</v>
      </c>
      <c r="L65" s="82">
        <f>'IMPORTACIONES '!L64/'IMPORTACIONES  PERCAPITA GER'!$L$147</f>
        <v>6.301788277849723E-7</v>
      </c>
      <c r="M65" s="82">
        <f>'IMPORTACIONES '!M64/'IMPORTACIONES  PERCAPITA GER'!$M$147</f>
        <v>2.9586723670744292E-6</v>
      </c>
      <c r="N65" s="82">
        <f>'IMPORTACIONES '!N64/'IMPORTACIONES  PERCAPITA GER'!$N$147</f>
        <v>3.1683812161317802E-6</v>
      </c>
      <c r="O65" s="82">
        <f>'IMPORTACIONES '!O64/'IMPORTACIONES  PERCAPITA GER'!$O$147</f>
        <v>3.5737567228563333E-6</v>
      </c>
      <c r="P65" s="82">
        <f>'IMPORTACIONES '!P64/'IMPORTACIONES  PERCAPITA GER'!$P$147</f>
        <v>3.9946366157623705E-6</v>
      </c>
      <c r="Q65" s="82">
        <f>'IMPORTACIONES '!Q64/'IMPORTACIONES  PERCAPITA GER'!$Q$147</f>
        <v>4.9815438683544011E-6</v>
      </c>
      <c r="R65" s="82">
        <f>'IMPORTACIONES '!R64/'IMPORTACIONES  PERCAPITA GER'!$R$147</f>
        <v>5.2582066849415847E-6</v>
      </c>
      <c r="S65" s="82">
        <f>'IMPORTACIONES '!S64/'IMPORTACIONES  PERCAPITA GER'!$S$147</f>
        <v>3.6624112396261734E-6</v>
      </c>
      <c r="T65" s="82">
        <f>'IMPORTACIONES '!T64/'IMPORTACIONES  PERCAPITA GER'!$T$147</f>
        <v>3.3322630717748452E-6</v>
      </c>
      <c r="U65" s="82">
        <f>'IMPORTACIONES '!U64/'IMPORTACIONES  PERCAPITA GER'!$U$147</f>
        <v>4.7491738700453667E-6</v>
      </c>
      <c r="V65" s="82">
        <f>'IMPORTACIONES '!V64/'IMPORTACIONES  PERCAPITA GER'!$V$147</f>
        <v>4.1366961997962525E-6</v>
      </c>
      <c r="W65" s="82">
        <f>'IMPORTACIONES '!W64/'IMPORTACIONES  PERCAPITA GER'!$W$147</f>
        <v>5.300746287540317E-6</v>
      </c>
      <c r="X65" s="82">
        <f>'IMPORTACIONES '!X64/'IMPORTACIONES  PERCAPITA GER'!$X$147</f>
        <v>4.2672955367167928E-6</v>
      </c>
      <c r="Y65" s="72"/>
      <c r="Z65" s="119" t="s">
        <v>51</v>
      </c>
      <c r="AA65" s="120">
        <v>3.428093552330234E-7</v>
      </c>
      <c r="AB65" s="120">
        <v>1.9532482463401529E-7</v>
      </c>
      <c r="AC65" s="120">
        <v>9.751962372150707E-8</v>
      </c>
      <c r="AD65" s="120">
        <v>1.0969296390936948E-7</v>
      </c>
      <c r="AE65" s="120">
        <v>1.8270347872173777E-7</v>
      </c>
      <c r="AF65" s="120">
        <v>6.0818735985234567E-8</v>
      </c>
      <c r="AG65" s="120">
        <v>2.4286603782577823E-8</v>
      </c>
      <c r="AH65" s="120">
        <v>1.57597735296298E-7</v>
      </c>
      <c r="AI65" s="120">
        <v>4.8464771732863731E-7</v>
      </c>
      <c r="AJ65" s="120">
        <v>4.2415882639373139E-7</v>
      </c>
      <c r="AK65" s="120">
        <v>1.5763418349167041E-7</v>
      </c>
      <c r="AL65" s="120">
        <v>6.069695816344407E-8</v>
      </c>
      <c r="AM65" s="120">
        <v>1.2155635111756236E-7</v>
      </c>
      <c r="AN65" s="120">
        <v>4.0189941561023855E-7</v>
      </c>
      <c r="AO65" s="120">
        <v>6.4711231623231182E-7</v>
      </c>
      <c r="AP65" s="120">
        <v>4.4022195501836521E-7</v>
      </c>
      <c r="AQ65" s="120">
        <v>5.3565878674804583E-7</v>
      </c>
      <c r="AR65" s="120">
        <v>5.4708796700781038E-7</v>
      </c>
      <c r="AS65" s="120">
        <v>3.34798157940535E-7</v>
      </c>
      <c r="AT65" s="120">
        <v>3.9514709968203008E-7</v>
      </c>
      <c r="AU65" s="120">
        <v>3.3053152370343778E-7</v>
      </c>
      <c r="AV65" s="120">
        <v>1.4790058394302521E-6</v>
      </c>
      <c r="AW65" s="131">
        <f t="shared" si="0"/>
        <v>3.4231410996144712E-7</v>
      </c>
      <c r="AX65"/>
      <c r="AY65"/>
    </row>
    <row r="66" spans="1:51" s="124" customFormat="1" x14ac:dyDescent="0.25">
      <c r="A66" s="38"/>
      <c r="B66" s="88" t="s">
        <v>51</v>
      </c>
      <c r="C66" s="89">
        <f>'IMPORTACIONES '!C65/'IMPORTACIONES  PERCAPITA GER'!$C$147</f>
        <v>3.428093552330234E-7</v>
      </c>
      <c r="D66" s="89">
        <f>'IMPORTACIONES '!D65/'IMPORTACIONES  PERCAPITA GER'!$D$147</f>
        <v>1.9532482463401529E-7</v>
      </c>
      <c r="E66" s="89">
        <f>'IMPORTACIONES '!E65/'IMPORTACIONES  PERCAPITA GER'!$E$147</f>
        <v>9.751962372150707E-8</v>
      </c>
      <c r="F66" s="89">
        <f>'IMPORTACIONES '!F65/'IMPORTACIONES  PERCAPITA GER'!$F$147</f>
        <v>1.0969296390936948E-7</v>
      </c>
      <c r="G66" s="89">
        <f>'IMPORTACIONES '!G65/'IMPORTACIONES  PERCAPITA GER'!$G$147</f>
        <v>1.8270347872173777E-7</v>
      </c>
      <c r="H66" s="89">
        <f>'IMPORTACIONES '!H65/'IMPORTACIONES  PERCAPITA GER'!$H$147</f>
        <v>6.0818735985234567E-8</v>
      </c>
      <c r="I66" s="89">
        <f>'IMPORTACIONES '!I65/'IMPORTACIONES  PERCAPITA GER'!$I$147</f>
        <v>2.4286603782577823E-8</v>
      </c>
      <c r="J66" s="89">
        <f>'IMPORTACIONES '!J65/'IMPORTACIONES  PERCAPITA GER'!$J$147</f>
        <v>1.57597735296298E-7</v>
      </c>
      <c r="K66" s="89">
        <f>'IMPORTACIONES '!K65/'IMPORTACIONES  PERCAPITA GER'!$K$147</f>
        <v>4.8464771732863731E-7</v>
      </c>
      <c r="L66" s="89">
        <f>'IMPORTACIONES '!L65/'IMPORTACIONES  PERCAPITA GER'!$L$147</f>
        <v>4.2415882639373139E-7</v>
      </c>
      <c r="M66" s="89">
        <f>'IMPORTACIONES '!M65/'IMPORTACIONES  PERCAPITA GER'!$M$147</f>
        <v>1.5763418349167041E-7</v>
      </c>
      <c r="N66" s="89">
        <f>'IMPORTACIONES '!N65/'IMPORTACIONES  PERCAPITA GER'!$N$147</f>
        <v>6.069695816344407E-8</v>
      </c>
      <c r="O66" s="89">
        <f>'IMPORTACIONES '!O65/'IMPORTACIONES  PERCAPITA GER'!$O$147</f>
        <v>1.2155635111756236E-7</v>
      </c>
      <c r="P66" s="89">
        <f>'IMPORTACIONES '!P65/'IMPORTACIONES  PERCAPITA GER'!$P$147</f>
        <v>4.0189941561023855E-7</v>
      </c>
      <c r="Q66" s="89">
        <f>'IMPORTACIONES '!Q65/'IMPORTACIONES  PERCAPITA GER'!$Q$147</f>
        <v>6.4711231623231182E-7</v>
      </c>
      <c r="R66" s="89">
        <f>'IMPORTACIONES '!R65/'IMPORTACIONES  PERCAPITA GER'!$R$147</f>
        <v>4.4022195501836521E-7</v>
      </c>
      <c r="S66" s="89">
        <f>'IMPORTACIONES '!S65/'IMPORTACIONES  PERCAPITA GER'!$S$147</f>
        <v>5.3565878674804583E-7</v>
      </c>
      <c r="T66" s="89">
        <f>'IMPORTACIONES '!T65/'IMPORTACIONES  PERCAPITA GER'!$T$147</f>
        <v>5.4708796700781038E-7</v>
      </c>
      <c r="U66" s="89">
        <f>'IMPORTACIONES '!U65/'IMPORTACIONES  PERCAPITA GER'!$U$147</f>
        <v>3.34798157940535E-7</v>
      </c>
      <c r="V66" s="89">
        <f>'IMPORTACIONES '!V65/'IMPORTACIONES  PERCAPITA GER'!$V$147</f>
        <v>3.9514709968203008E-7</v>
      </c>
      <c r="W66" s="89">
        <f>'IMPORTACIONES '!W65/'IMPORTACIONES  PERCAPITA GER'!$W$147</f>
        <v>3.3053152370343778E-7</v>
      </c>
      <c r="X66" s="89">
        <f>'IMPORTACIONES '!X65/'IMPORTACIONES  PERCAPITA GER'!$X$147</f>
        <v>1.4790058394302521E-6</v>
      </c>
      <c r="Y66" s="72"/>
      <c r="Z66" s="121" t="s">
        <v>72</v>
      </c>
      <c r="AA66" s="118">
        <v>3.9337373512989431E-5</v>
      </c>
      <c r="AB66" s="118">
        <v>4.720756855373357E-5</v>
      </c>
      <c r="AC66" s="118">
        <v>6.1364223226758317E-5</v>
      </c>
      <c r="AD66" s="118">
        <v>5.5407134881332631E-5</v>
      </c>
      <c r="AE66" s="118">
        <v>2.2484708114688529E-5</v>
      </c>
      <c r="AF66" s="118">
        <v>3.0713461672543459E-5</v>
      </c>
      <c r="AG66" s="118">
        <v>3.7899245202712692E-5</v>
      </c>
      <c r="AH66" s="118">
        <v>3.0877033215359305E-5</v>
      </c>
      <c r="AI66" s="118">
        <v>3.4034385949403553E-5</v>
      </c>
      <c r="AJ66" s="118">
        <v>3.7422927311538356E-5</v>
      </c>
      <c r="AK66" s="118">
        <v>4.74842663502601E-5</v>
      </c>
      <c r="AL66" s="118">
        <v>5.2672820294236758E-5</v>
      </c>
      <c r="AM66" s="118">
        <v>9.7512504866508514E-5</v>
      </c>
      <c r="AN66" s="118">
        <v>1.0653988144722323E-4</v>
      </c>
      <c r="AO66" s="118">
        <v>8.2769328146015887E-5</v>
      </c>
      <c r="AP66" s="118">
        <v>9.5014571958130484E-5</v>
      </c>
      <c r="AQ66" s="118">
        <v>1.26963589640374E-4</v>
      </c>
      <c r="AR66" s="118">
        <v>1.6314411852521546E-4</v>
      </c>
      <c r="AS66" s="118">
        <v>1.4227681719295181E-4</v>
      </c>
      <c r="AT66" s="118">
        <v>1.1800080264254623E-4</v>
      </c>
      <c r="AU66" s="118">
        <v>1.1402113376940072E-4</v>
      </c>
      <c r="AV66" s="118">
        <v>9.7080973460307032E-5</v>
      </c>
      <c r="AW66" s="131">
        <f t="shared" si="0"/>
        <v>7.4555857724283194E-5</v>
      </c>
      <c r="AX66"/>
      <c r="AY66"/>
    </row>
    <row r="67" spans="1:51" s="124" customFormat="1" x14ac:dyDescent="0.25">
      <c r="A67" s="38"/>
      <c r="B67" s="83" t="s">
        <v>72</v>
      </c>
      <c r="C67" s="82">
        <f>'IMPORTACIONES '!C66/'IMPORTACIONES  PERCAPITA GER'!$C$147</f>
        <v>3.9337373512989431E-5</v>
      </c>
      <c r="D67" s="82">
        <f>'IMPORTACIONES '!D66/'IMPORTACIONES  PERCAPITA GER'!$D$147</f>
        <v>4.720756855373357E-5</v>
      </c>
      <c r="E67" s="82">
        <f>'IMPORTACIONES '!E66/'IMPORTACIONES  PERCAPITA GER'!$E$147</f>
        <v>6.1364223226758317E-5</v>
      </c>
      <c r="F67" s="82">
        <f>'IMPORTACIONES '!F66/'IMPORTACIONES  PERCAPITA GER'!$F$147</f>
        <v>5.5407134881332631E-5</v>
      </c>
      <c r="G67" s="82">
        <f>'IMPORTACIONES '!G66/'IMPORTACIONES  PERCAPITA GER'!$G$147</f>
        <v>2.2484708114688529E-5</v>
      </c>
      <c r="H67" s="82">
        <f>'IMPORTACIONES '!H66/'IMPORTACIONES  PERCAPITA GER'!$H$147</f>
        <v>3.0713461672543459E-5</v>
      </c>
      <c r="I67" s="82">
        <f>'IMPORTACIONES '!I66/'IMPORTACIONES  PERCAPITA GER'!$I$147</f>
        <v>3.7899245202712692E-5</v>
      </c>
      <c r="J67" s="82">
        <f>'IMPORTACIONES '!J66/'IMPORTACIONES  PERCAPITA GER'!$J$147</f>
        <v>3.0877033215359305E-5</v>
      </c>
      <c r="K67" s="82">
        <f>'IMPORTACIONES '!K66/'IMPORTACIONES  PERCAPITA GER'!$K$147</f>
        <v>3.4034385949403553E-5</v>
      </c>
      <c r="L67" s="82">
        <f>'IMPORTACIONES '!L66/'IMPORTACIONES  PERCAPITA GER'!$L$147</f>
        <v>3.7422927311538356E-5</v>
      </c>
      <c r="M67" s="82">
        <f>'IMPORTACIONES '!M66/'IMPORTACIONES  PERCAPITA GER'!$M$147</f>
        <v>4.74842663502601E-5</v>
      </c>
      <c r="N67" s="82">
        <f>'IMPORTACIONES '!N66/'IMPORTACIONES  PERCAPITA GER'!$N$147</f>
        <v>5.2672820294236758E-5</v>
      </c>
      <c r="O67" s="82">
        <f>'IMPORTACIONES '!O66/'IMPORTACIONES  PERCAPITA GER'!$O$147</f>
        <v>9.7512504866508514E-5</v>
      </c>
      <c r="P67" s="82">
        <f>'IMPORTACIONES '!P66/'IMPORTACIONES  PERCAPITA GER'!$P$147</f>
        <v>1.0653988144722323E-4</v>
      </c>
      <c r="Q67" s="82">
        <f>'IMPORTACIONES '!Q66/'IMPORTACIONES  PERCAPITA GER'!$Q$147</f>
        <v>8.2769328146015887E-5</v>
      </c>
      <c r="R67" s="82">
        <f>'IMPORTACIONES '!R66/'IMPORTACIONES  PERCAPITA GER'!$R$147</f>
        <v>9.5014571958130484E-5</v>
      </c>
      <c r="S67" s="82">
        <f>'IMPORTACIONES '!S66/'IMPORTACIONES  PERCAPITA GER'!$S$147</f>
        <v>1.26963589640374E-4</v>
      </c>
      <c r="T67" s="82">
        <f>'IMPORTACIONES '!T66/'IMPORTACIONES  PERCAPITA GER'!$T$147</f>
        <v>1.6314411852521546E-4</v>
      </c>
      <c r="U67" s="82">
        <f>'IMPORTACIONES '!U66/'IMPORTACIONES  PERCAPITA GER'!$U$147</f>
        <v>1.4227681719295181E-4</v>
      </c>
      <c r="V67" s="82">
        <f>'IMPORTACIONES '!V66/'IMPORTACIONES  PERCAPITA GER'!$V$147</f>
        <v>1.1800080264254623E-4</v>
      </c>
      <c r="W67" s="82">
        <f>'IMPORTACIONES '!W66/'IMPORTACIONES  PERCAPITA GER'!$W$147</f>
        <v>1.1402113376940072E-4</v>
      </c>
      <c r="X67" s="82">
        <f>'IMPORTACIONES '!X66/'IMPORTACIONES  PERCAPITA GER'!$X$147</f>
        <v>9.7080973460307032E-5</v>
      </c>
      <c r="Y67" s="72"/>
      <c r="Z67" s="119" t="s">
        <v>152</v>
      </c>
      <c r="AA67" s="120">
        <v>8.5702338808255842E-6</v>
      </c>
      <c r="AB67" s="120">
        <v>1.1585203661105033E-5</v>
      </c>
      <c r="AC67" s="120">
        <v>1.0666208844539836E-5</v>
      </c>
      <c r="AD67" s="120">
        <v>8.8241895411537231E-6</v>
      </c>
      <c r="AE67" s="120">
        <v>6.0170345659025637E-6</v>
      </c>
      <c r="AF67" s="120">
        <v>8.5267867851298866E-6</v>
      </c>
      <c r="AG67" s="120">
        <v>1.1791146136441533E-5</v>
      </c>
      <c r="AH67" s="120">
        <v>1.1068210178886158E-5</v>
      </c>
      <c r="AI67" s="120">
        <v>1.4636361063324847E-5</v>
      </c>
      <c r="AJ67" s="120">
        <v>1.9099266011329159E-5</v>
      </c>
      <c r="AK67" s="120">
        <v>2.0747083688788311E-5</v>
      </c>
      <c r="AL67" s="120">
        <v>2.7277212998651763E-5</v>
      </c>
      <c r="AM67" s="120">
        <v>5.0603908970241208E-5</v>
      </c>
      <c r="AN67" s="120">
        <v>5.927407441742518E-5</v>
      </c>
      <c r="AO67" s="120">
        <v>5.4345224897170191E-5</v>
      </c>
      <c r="AP67" s="120">
        <v>5.9992469758891655E-5</v>
      </c>
      <c r="AQ67" s="120">
        <v>6.5088771180431143E-5</v>
      </c>
      <c r="AR67" s="120">
        <v>5.7904287780803934E-5</v>
      </c>
      <c r="AS67" s="120">
        <v>6.9191619307710565E-5</v>
      </c>
      <c r="AT67" s="120">
        <v>6.3260580989719998E-5</v>
      </c>
      <c r="AU67" s="120">
        <v>4.5441963555080038E-5</v>
      </c>
      <c r="AV67" s="120">
        <v>3.3689813342431723E-5</v>
      </c>
      <c r="AW67" s="131">
        <f t="shared" si="0"/>
        <v>3.2618256888908364E-5</v>
      </c>
      <c r="AX67"/>
      <c r="AY67"/>
    </row>
    <row r="68" spans="1:51" s="124" customFormat="1" x14ac:dyDescent="0.25">
      <c r="A68" s="38"/>
      <c r="B68" s="88" t="s">
        <v>152</v>
      </c>
      <c r="C68" s="89">
        <f>'IMPORTACIONES '!C67/'IMPORTACIONES  PERCAPITA GER'!$C$147</f>
        <v>8.5702338808255842E-6</v>
      </c>
      <c r="D68" s="89">
        <f>'IMPORTACIONES '!D67/'IMPORTACIONES  PERCAPITA GER'!$D$147</f>
        <v>1.1585203661105033E-5</v>
      </c>
      <c r="E68" s="89">
        <f>'IMPORTACIONES '!E67/'IMPORTACIONES  PERCAPITA GER'!$E$147</f>
        <v>1.0666208844539836E-5</v>
      </c>
      <c r="F68" s="89">
        <f>'IMPORTACIONES '!F67/'IMPORTACIONES  PERCAPITA GER'!$F$147</f>
        <v>8.8241895411537231E-6</v>
      </c>
      <c r="G68" s="89">
        <f>'IMPORTACIONES '!G67/'IMPORTACIONES  PERCAPITA GER'!$G$147</f>
        <v>6.0170345659025637E-6</v>
      </c>
      <c r="H68" s="89">
        <f>'IMPORTACIONES '!H67/'IMPORTACIONES  PERCAPITA GER'!$H$147</f>
        <v>8.5267867851298866E-6</v>
      </c>
      <c r="I68" s="89">
        <f>'IMPORTACIONES '!I67/'IMPORTACIONES  PERCAPITA GER'!$I$147</f>
        <v>1.1791146136441533E-5</v>
      </c>
      <c r="J68" s="89">
        <f>'IMPORTACIONES '!J67/'IMPORTACIONES  PERCAPITA GER'!$J$147</f>
        <v>1.1068210178886158E-5</v>
      </c>
      <c r="K68" s="89">
        <f>'IMPORTACIONES '!K67/'IMPORTACIONES  PERCAPITA GER'!$K$147</f>
        <v>1.4636361063324847E-5</v>
      </c>
      <c r="L68" s="89">
        <f>'IMPORTACIONES '!L67/'IMPORTACIONES  PERCAPITA GER'!$L$147</f>
        <v>1.9099266011329159E-5</v>
      </c>
      <c r="M68" s="89">
        <f>'IMPORTACIONES '!M67/'IMPORTACIONES  PERCAPITA GER'!$M$147</f>
        <v>2.0747083688788311E-5</v>
      </c>
      <c r="N68" s="89">
        <f>'IMPORTACIONES '!N67/'IMPORTACIONES  PERCAPITA GER'!$N$147</f>
        <v>2.7277212998651763E-5</v>
      </c>
      <c r="O68" s="89">
        <f>'IMPORTACIONES '!O67/'IMPORTACIONES  PERCAPITA GER'!$O$147</f>
        <v>5.0603908970241208E-5</v>
      </c>
      <c r="P68" s="89">
        <f>'IMPORTACIONES '!P67/'IMPORTACIONES  PERCAPITA GER'!$P$147</f>
        <v>5.927407441742518E-5</v>
      </c>
      <c r="Q68" s="89">
        <f>'IMPORTACIONES '!Q67/'IMPORTACIONES  PERCAPITA GER'!$Q$147</f>
        <v>5.4345224897170191E-5</v>
      </c>
      <c r="R68" s="89">
        <f>'IMPORTACIONES '!R67/'IMPORTACIONES  PERCAPITA GER'!$R$147</f>
        <v>5.9992469758891655E-5</v>
      </c>
      <c r="S68" s="89">
        <f>'IMPORTACIONES '!S67/'IMPORTACIONES  PERCAPITA GER'!$S$147</f>
        <v>6.5088771180431143E-5</v>
      </c>
      <c r="T68" s="89">
        <f>'IMPORTACIONES '!T67/'IMPORTACIONES  PERCAPITA GER'!$T$147</f>
        <v>5.7904287780803934E-5</v>
      </c>
      <c r="U68" s="89">
        <f>'IMPORTACIONES '!U67/'IMPORTACIONES  PERCAPITA GER'!$U$147</f>
        <v>6.9191619307710565E-5</v>
      </c>
      <c r="V68" s="89">
        <f>'IMPORTACIONES '!V67/'IMPORTACIONES  PERCAPITA GER'!$V$147</f>
        <v>6.3260580989719998E-5</v>
      </c>
      <c r="W68" s="89">
        <f>'IMPORTACIONES '!W67/'IMPORTACIONES  PERCAPITA GER'!$W$147</f>
        <v>4.5441963555080038E-5</v>
      </c>
      <c r="X68" s="89">
        <f>'IMPORTACIONES '!X67/'IMPORTACIONES  PERCAPITA GER'!$X$147</f>
        <v>3.3689813342431723E-5</v>
      </c>
      <c r="Y68" s="72"/>
      <c r="Z68" s="122" t="s">
        <v>23</v>
      </c>
      <c r="AA68" s="118">
        <v>1.714046776165117E-7</v>
      </c>
      <c r="AB68" s="118">
        <v>3.0519503849064892E-7</v>
      </c>
      <c r="AC68" s="118">
        <v>1.7065934151263738E-7</v>
      </c>
      <c r="AD68" s="118">
        <v>9.7504856808328431E-8</v>
      </c>
      <c r="AE68" s="118">
        <v>8.5261623403477628E-8</v>
      </c>
      <c r="AF68" s="118">
        <v>2.0678370234979754E-7</v>
      </c>
      <c r="AG68" s="118">
        <v>9.7146415130311293E-8</v>
      </c>
      <c r="AH68" s="118">
        <v>1.6972063801139783E-7</v>
      </c>
      <c r="AI68" s="118">
        <v>1.8174289399823899E-7</v>
      </c>
      <c r="AJ68" s="118">
        <v>1.2118823611249467E-8</v>
      </c>
      <c r="AK68" s="118">
        <v>0</v>
      </c>
      <c r="AL68" s="118">
        <v>0</v>
      </c>
      <c r="AM68" s="118">
        <v>0</v>
      </c>
      <c r="AN68" s="118">
        <v>5.480446576503253E-7</v>
      </c>
      <c r="AO68" s="118">
        <v>0</v>
      </c>
      <c r="AP68" s="118">
        <v>0</v>
      </c>
      <c r="AQ68" s="118">
        <v>0</v>
      </c>
      <c r="AR68" s="118">
        <v>0</v>
      </c>
      <c r="AS68" s="118">
        <v>0</v>
      </c>
      <c r="AT68" s="118">
        <v>0</v>
      </c>
      <c r="AU68" s="118">
        <v>0</v>
      </c>
      <c r="AV68" s="118">
        <v>0</v>
      </c>
      <c r="AW68" s="131">
        <f t="shared" si="0"/>
        <v>9.2981030390132953E-8</v>
      </c>
      <c r="AX68"/>
      <c r="AY68"/>
    </row>
    <row r="69" spans="1:51" s="124" customFormat="1" x14ac:dyDescent="0.25">
      <c r="A69" s="38"/>
      <c r="B69" s="84" t="s">
        <v>23</v>
      </c>
      <c r="C69" s="82">
        <f>'IMPORTACIONES '!C68/'IMPORTACIONES  PERCAPITA GER'!$C$147</f>
        <v>1.714046776165117E-7</v>
      </c>
      <c r="D69" s="82">
        <f>'IMPORTACIONES '!D68/'IMPORTACIONES  PERCAPITA GER'!$D$147</f>
        <v>3.0519503849064892E-7</v>
      </c>
      <c r="E69" s="82">
        <f>'IMPORTACIONES '!E68/'IMPORTACIONES  PERCAPITA GER'!$E$147</f>
        <v>1.7065934151263738E-7</v>
      </c>
      <c r="F69" s="82">
        <f>'IMPORTACIONES '!F68/'IMPORTACIONES  PERCAPITA GER'!$F$147</f>
        <v>9.7504856808328431E-8</v>
      </c>
      <c r="G69" s="82">
        <f>'IMPORTACIONES '!G68/'IMPORTACIONES  PERCAPITA GER'!$G$147</f>
        <v>8.5261623403477628E-8</v>
      </c>
      <c r="H69" s="82">
        <f>'IMPORTACIONES '!H68/'IMPORTACIONES  PERCAPITA GER'!$H$147</f>
        <v>2.0678370234979754E-7</v>
      </c>
      <c r="I69" s="82">
        <f>'IMPORTACIONES '!I68/'IMPORTACIONES  PERCAPITA GER'!$I$147</f>
        <v>9.7146415130311293E-8</v>
      </c>
      <c r="J69" s="82">
        <f>'IMPORTACIONES '!J68/'IMPORTACIONES  PERCAPITA GER'!$J$147</f>
        <v>1.6972063801139783E-7</v>
      </c>
      <c r="K69" s="82">
        <f>'IMPORTACIONES '!K68/'IMPORTACIONES  PERCAPITA GER'!$K$147</f>
        <v>1.8174289399823899E-7</v>
      </c>
      <c r="L69" s="82">
        <f>'IMPORTACIONES '!L68/'IMPORTACIONES  PERCAPITA GER'!$L$147</f>
        <v>1.2118823611249467E-8</v>
      </c>
      <c r="M69" s="82">
        <f>'IMPORTACIONES '!M68/'IMPORTACIONES  PERCAPITA GER'!$M$147</f>
        <v>0</v>
      </c>
      <c r="N69" s="82">
        <f>'IMPORTACIONES '!N68/'IMPORTACIONES  PERCAPITA GER'!$N$147</f>
        <v>0</v>
      </c>
      <c r="O69" s="82">
        <f>'IMPORTACIONES '!O68/'IMPORTACIONES  PERCAPITA GER'!$O$147</f>
        <v>0</v>
      </c>
      <c r="P69" s="82">
        <f>'IMPORTACIONES '!P68/'IMPORTACIONES  PERCAPITA GER'!$P$147</f>
        <v>5.480446576503253E-7</v>
      </c>
      <c r="Q69" s="82">
        <f>'IMPORTACIONES '!Q68/'IMPORTACIONES  PERCAPITA GER'!$Q$147</f>
        <v>0</v>
      </c>
      <c r="R69" s="82">
        <f>'IMPORTACIONES '!R68/'IMPORTACIONES  PERCAPITA GER'!$R$147</f>
        <v>0</v>
      </c>
      <c r="S69" s="82">
        <f>'IMPORTACIONES '!S68/'IMPORTACIONES  PERCAPITA GER'!$S$147</f>
        <v>0</v>
      </c>
      <c r="T69" s="82">
        <f>'IMPORTACIONES '!T68/'IMPORTACIONES  PERCAPITA GER'!$T$147</f>
        <v>0</v>
      </c>
      <c r="U69" s="82">
        <f>'IMPORTACIONES '!U68/'IMPORTACIONES  PERCAPITA GER'!$U$147</f>
        <v>0</v>
      </c>
      <c r="V69" s="82">
        <f>'IMPORTACIONES '!V68/'IMPORTACIONES  PERCAPITA GER'!$V$147</f>
        <v>0</v>
      </c>
      <c r="W69" s="82">
        <f>'IMPORTACIONES '!W68/'IMPORTACIONES  PERCAPITA GER'!$W$147</f>
        <v>0</v>
      </c>
      <c r="X69" s="82">
        <f>'IMPORTACIONES '!X68/'IMPORTACIONES  PERCAPITA GER'!$X$147</f>
        <v>0</v>
      </c>
      <c r="Y69" s="72"/>
      <c r="Z69" s="119" t="s">
        <v>3</v>
      </c>
      <c r="AA69" s="120">
        <v>0</v>
      </c>
      <c r="AB69" s="120">
        <v>0</v>
      </c>
      <c r="AC69" s="120">
        <v>0</v>
      </c>
      <c r="AD69" s="120">
        <v>0</v>
      </c>
      <c r="AE69" s="120">
        <v>0</v>
      </c>
      <c r="AF69" s="120">
        <v>0</v>
      </c>
      <c r="AG69" s="120">
        <v>0</v>
      </c>
      <c r="AH69" s="120">
        <v>0</v>
      </c>
      <c r="AI69" s="120">
        <v>0</v>
      </c>
      <c r="AJ69" s="120">
        <v>0</v>
      </c>
      <c r="AK69" s="120">
        <v>0</v>
      </c>
      <c r="AL69" s="120">
        <v>0</v>
      </c>
      <c r="AM69" s="120">
        <v>0</v>
      </c>
      <c r="AN69" s="120">
        <v>0</v>
      </c>
      <c r="AO69" s="120">
        <v>1.2209666344005884E-8</v>
      </c>
      <c r="AP69" s="120">
        <v>0</v>
      </c>
      <c r="AQ69" s="120">
        <v>0</v>
      </c>
      <c r="AR69" s="120">
        <v>0</v>
      </c>
      <c r="AS69" s="120">
        <v>0</v>
      </c>
      <c r="AT69" s="120">
        <v>0</v>
      </c>
      <c r="AU69" s="120">
        <v>0</v>
      </c>
      <c r="AV69" s="120">
        <v>0</v>
      </c>
      <c r="AW69" s="131">
        <f t="shared" si="0"/>
        <v>5.5498483381844923E-10</v>
      </c>
      <c r="AX69"/>
      <c r="AY69"/>
    </row>
    <row r="70" spans="1:51" s="124" customFormat="1" x14ac:dyDescent="0.25">
      <c r="A70" s="38"/>
      <c r="B70" s="88" t="s">
        <v>3</v>
      </c>
      <c r="C70" s="89">
        <f>'IMPORTACIONES '!C69/'IMPORTACIONES  PERCAPITA GER'!$C$147</f>
        <v>0</v>
      </c>
      <c r="D70" s="89">
        <f>'IMPORTACIONES '!D69/'IMPORTACIONES  PERCAPITA GER'!$D$147</f>
        <v>0</v>
      </c>
      <c r="E70" s="89">
        <f>'IMPORTACIONES '!E69/'IMPORTACIONES  PERCAPITA GER'!$E$147</f>
        <v>0</v>
      </c>
      <c r="F70" s="89">
        <f>'IMPORTACIONES '!F69/'IMPORTACIONES  PERCAPITA GER'!$F$147</f>
        <v>0</v>
      </c>
      <c r="G70" s="89">
        <f>'IMPORTACIONES '!G69/'IMPORTACIONES  PERCAPITA GER'!$G$147</f>
        <v>0</v>
      </c>
      <c r="H70" s="89">
        <f>'IMPORTACIONES '!H69/'IMPORTACIONES  PERCAPITA GER'!$H$147</f>
        <v>0</v>
      </c>
      <c r="I70" s="89">
        <f>'IMPORTACIONES '!I69/'IMPORTACIONES  PERCAPITA GER'!$I$147</f>
        <v>0</v>
      </c>
      <c r="J70" s="89">
        <f>'IMPORTACIONES '!J69/'IMPORTACIONES  PERCAPITA GER'!$J$147</f>
        <v>0</v>
      </c>
      <c r="K70" s="89">
        <f>'IMPORTACIONES '!K69/'IMPORTACIONES  PERCAPITA GER'!$K$147</f>
        <v>0</v>
      </c>
      <c r="L70" s="89">
        <f>'IMPORTACIONES '!L69/'IMPORTACIONES  PERCAPITA GER'!$L$147</f>
        <v>0</v>
      </c>
      <c r="M70" s="89">
        <f>'IMPORTACIONES '!M69/'IMPORTACIONES  PERCAPITA GER'!$M$147</f>
        <v>0</v>
      </c>
      <c r="N70" s="89">
        <f>'IMPORTACIONES '!N69/'IMPORTACIONES  PERCAPITA GER'!$N$147</f>
        <v>0</v>
      </c>
      <c r="O70" s="89">
        <f>'IMPORTACIONES '!O69/'IMPORTACIONES  PERCAPITA GER'!$O$147</f>
        <v>0</v>
      </c>
      <c r="P70" s="89">
        <f>'IMPORTACIONES '!P69/'IMPORTACIONES  PERCAPITA GER'!$P$147</f>
        <v>0</v>
      </c>
      <c r="Q70" s="89">
        <f>'IMPORTACIONES '!Q69/'IMPORTACIONES  PERCAPITA GER'!$Q$147</f>
        <v>1.2209666344005884E-8</v>
      </c>
      <c r="R70" s="89">
        <f>'IMPORTACIONES '!R69/'IMPORTACIONES  PERCAPITA GER'!$R$147</f>
        <v>0</v>
      </c>
      <c r="S70" s="89">
        <f>'IMPORTACIONES '!S69/'IMPORTACIONES  PERCAPITA GER'!$S$147</f>
        <v>0</v>
      </c>
      <c r="T70" s="89">
        <f>'IMPORTACIONES '!T69/'IMPORTACIONES  PERCAPITA GER'!$T$147</f>
        <v>0</v>
      </c>
      <c r="U70" s="89">
        <f>'IMPORTACIONES '!U69/'IMPORTACIONES  PERCAPITA GER'!$U$147</f>
        <v>0</v>
      </c>
      <c r="V70" s="89">
        <f>'IMPORTACIONES '!V69/'IMPORTACIONES  PERCAPITA GER'!$V$147</f>
        <v>0</v>
      </c>
      <c r="W70" s="89">
        <f>'IMPORTACIONES '!W69/'IMPORTACIONES  PERCAPITA GER'!$W$147</f>
        <v>0</v>
      </c>
      <c r="X70" s="89">
        <f>'IMPORTACIONES '!X69/'IMPORTACIONES  PERCAPITA GER'!$X$147</f>
        <v>0</v>
      </c>
      <c r="Y70" s="72"/>
      <c r="Z70" s="122" t="s">
        <v>186</v>
      </c>
      <c r="AA70" s="118">
        <v>1.3506688596181122E-4</v>
      </c>
      <c r="AB70" s="118">
        <v>1.4176919927967623E-4</v>
      </c>
      <c r="AC70" s="118">
        <v>2.1442127265766366E-4</v>
      </c>
      <c r="AD70" s="118">
        <v>2.9341649035046234E-4</v>
      </c>
      <c r="AE70" s="118">
        <v>3.0936571040356115E-4</v>
      </c>
      <c r="AF70" s="118">
        <v>3.0994444232795241E-4</v>
      </c>
      <c r="AG70" s="118">
        <v>3.6109322503936707E-4</v>
      </c>
      <c r="AH70" s="118">
        <v>3.5952892582171613E-4</v>
      </c>
      <c r="AI70" s="118">
        <v>3.3010567646546808E-4</v>
      </c>
      <c r="AJ70" s="118">
        <v>2.7769072422817031E-4</v>
      </c>
      <c r="AK70" s="118">
        <v>3.668753735172292E-4</v>
      </c>
      <c r="AL70" s="118">
        <v>5.2959309936768213E-4</v>
      </c>
      <c r="AM70" s="118">
        <v>7.2937457361070936E-4</v>
      </c>
      <c r="AN70" s="118">
        <v>9.8209602650938281E-4</v>
      </c>
      <c r="AO70" s="118">
        <v>1.0202641390378198E-3</v>
      </c>
      <c r="AP70" s="118">
        <v>1.2088005749298733E-3</v>
      </c>
      <c r="AQ70" s="118">
        <v>1.4269327219913581E-3</v>
      </c>
      <c r="AR70" s="118">
        <v>1.8400682079436103E-3</v>
      </c>
      <c r="AS70" s="118">
        <v>2.3448642985566294E-3</v>
      </c>
      <c r="AT70" s="118">
        <v>2.8665946346432872E-3</v>
      </c>
      <c r="AU70" s="118">
        <v>2.7085956595751049E-3</v>
      </c>
      <c r="AV70" s="118">
        <v>2.9238248225720341E-3</v>
      </c>
      <c r="AW70" s="131">
        <f t="shared" ref="AW70:AW133" si="1">+AVERAGE(AA70:AV70)</f>
        <v>9.8546757658138947E-4</v>
      </c>
      <c r="AX70"/>
      <c r="AY70"/>
    </row>
    <row r="71" spans="1:51" s="124" customFormat="1" x14ac:dyDescent="0.25">
      <c r="A71" s="38"/>
      <c r="B71" s="84" t="s">
        <v>186</v>
      </c>
      <c r="C71" s="82">
        <f>'IMPORTACIONES '!C70/'IMPORTACIONES  PERCAPITA GER'!$C$147</f>
        <v>1.3506688596181122E-4</v>
      </c>
      <c r="D71" s="82">
        <f>'IMPORTACIONES '!D70/'IMPORTACIONES  PERCAPITA GER'!$D$147</f>
        <v>1.4176919927967623E-4</v>
      </c>
      <c r="E71" s="82">
        <f>'IMPORTACIONES '!E70/'IMPORTACIONES  PERCAPITA GER'!$E$147</f>
        <v>2.1442127265766366E-4</v>
      </c>
      <c r="F71" s="82">
        <f>'IMPORTACIONES '!F70/'IMPORTACIONES  PERCAPITA GER'!$F$147</f>
        <v>2.9341649035046234E-4</v>
      </c>
      <c r="G71" s="82">
        <f>'IMPORTACIONES '!G70/'IMPORTACIONES  PERCAPITA GER'!$G$147</f>
        <v>3.0936571040356115E-4</v>
      </c>
      <c r="H71" s="82">
        <f>'IMPORTACIONES '!H70/'IMPORTACIONES  PERCAPITA GER'!$H$147</f>
        <v>3.0994444232795241E-4</v>
      </c>
      <c r="I71" s="82">
        <f>'IMPORTACIONES '!I70/'IMPORTACIONES  PERCAPITA GER'!$I$147</f>
        <v>3.6109322503936707E-4</v>
      </c>
      <c r="J71" s="82">
        <f>'IMPORTACIONES '!J70/'IMPORTACIONES  PERCAPITA GER'!$J$147</f>
        <v>3.5952892582171613E-4</v>
      </c>
      <c r="K71" s="82">
        <f>'IMPORTACIONES '!K70/'IMPORTACIONES  PERCAPITA GER'!$K$147</f>
        <v>3.3010567646546808E-4</v>
      </c>
      <c r="L71" s="82">
        <f>'IMPORTACIONES '!L70/'IMPORTACIONES  PERCAPITA GER'!$L$147</f>
        <v>2.7769072422817031E-4</v>
      </c>
      <c r="M71" s="82">
        <f>'IMPORTACIONES '!M70/'IMPORTACIONES  PERCAPITA GER'!$M$147</f>
        <v>3.668753735172292E-4</v>
      </c>
      <c r="N71" s="82">
        <f>'IMPORTACIONES '!N70/'IMPORTACIONES  PERCAPITA GER'!$N$147</f>
        <v>5.2959309936768213E-4</v>
      </c>
      <c r="O71" s="82">
        <f>'IMPORTACIONES '!O70/'IMPORTACIONES  PERCAPITA GER'!$O$147</f>
        <v>7.2937457361070936E-4</v>
      </c>
      <c r="P71" s="82">
        <f>'IMPORTACIONES '!P70/'IMPORTACIONES  PERCAPITA GER'!$P$147</f>
        <v>9.8209602650938281E-4</v>
      </c>
      <c r="Q71" s="82">
        <f>'IMPORTACIONES '!Q70/'IMPORTACIONES  PERCAPITA GER'!$Q$147</f>
        <v>1.0202641390378198E-3</v>
      </c>
      <c r="R71" s="82">
        <f>'IMPORTACIONES '!R70/'IMPORTACIONES  PERCAPITA GER'!$R$147</f>
        <v>1.2088005749298733E-3</v>
      </c>
      <c r="S71" s="82">
        <f>'IMPORTACIONES '!S70/'IMPORTACIONES  PERCAPITA GER'!$S$147</f>
        <v>1.4269327219913581E-3</v>
      </c>
      <c r="T71" s="82">
        <f>'IMPORTACIONES '!T70/'IMPORTACIONES  PERCAPITA GER'!$T$147</f>
        <v>1.8400682079436103E-3</v>
      </c>
      <c r="U71" s="82">
        <f>'IMPORTACIONES '!U70/'IMPORTACIONES  PERCAPITA GER'!$U$147</f>
        <v>2.3448642985566294E-3</v>
      </c>
      <c r="V71" s="82">
        <f>'IMPORTACIONES '!V70/'IMPORTACIONES  PERCAPITA GER'!$V$147</f>
        <v>2.8665946346432872E-3</v>
      </c>
      <c r="W71" s="82">
        <f>'IMPORTACIONES '!W70/'IMPORTACIONES  PERCAPITA GER'!$W$147</f>
        <v>2.7085956595751049E-3</v>
      </c>
      <c r="X71" s="82">
        <f>'IMPORTACIONES '!X70/'IMPORTACIONES  PERCAPITA GER'!$X$147</f>
        <v>2.9238248225720341E-3</v>
      </c>
      <c r="Y71" s="72"/>
      <c r="Z71" s="119" t="s">
        <v>43</v>
      </c>
      <c r="AA71" s="120">
        <v>2.8286669083227756E-4</v>
      </c>
      <c r="AB71" s="120">
        <v>3.1731738541949749E-4</v>
      </c>
      <c r="AC71" s="120">
        <v>2.9916582567165328E-4</v>
      </c>
      <c r="AD71" s="120">
        <v>2.9229518449716655E-4</v>
      </c>
      <c r="AE71" s="120">
        <v>2.8506614773357006E-4</v>
      </c>
      <c r="AF71" s="120">
        <v>2.4930816255067356E-4</v>
      </c>
      <c r="AG71" s="120">
        <v>3.3287219144401164E-4</v>
      </c>
      <c r="AH71" s="120">
        <v>3.2549993790043086E-4</v>
      </c>
      <c r="AI71" s="120">
        <v>3.3519447749741875E-4</v>
      </c>
      <c r="AJ71" s="120">
        <v>2.7229784772116427E-4</v>
      </c>
      <c r="AK71" s="120">
        <v>3.8120795850854879E-4</v>
      </c>
      <c r="AL71" s="120">
        <v>5.0048283823249439E-4</v>
      </c>
      <c r="AM71" s="120">
        <v>5.882476499632195E-4</v>
      </c>
      <c r="AN71" s="120">
        <v>1.0187906610316147E-3</v>
      </c>
      <c r="AO71" s="120">
        <v>1.1573298534156297E-3</v>
      </c>
      <c r="AP71" s="120">
        <v>1.1381694079247045E-3</v>
      </c>
      <c r="AQ71" s="120">
        <v>1.4628592322467387E-3</v>
      </c>
      <c r="AR71" s="120">
        <v>1.7846258160143416E-3</v>
      </c>
      <c r="AS71" s="120">
        <v>1.8449238492289815E-3</v>
      </c>
      <c r="AT71" s="120">
        <v>2.2772203871206744E-3</v>
      </c>
      <c r="AU71" s="120">
        <v>2.330638983174366E-3</v>
      </c>
      <c r="AV71" s="120">
        <v>1.5929741500571683E-3</v>
      </c>
      <c r="AW71" s="131">
        <f t="shared" si="1"/>
        <v>8.6678884719028836E-4</v>
      </c>
      <c r="AX71"/>
      <c r="AY71"/>
    </row>
    <row r="72" spans="1:51" s="124" customFormat="1" x14ac:dyDescent="0.25">
      <c r="A72" s="38"/>
      <c r="B72" s="88" t="s">
        <v>43</v>
      </c>
      <c r="C72" s="89">
        <f>'IMPORTACIONES '!C71/'IMPORTACIONES  PERCAPITA GER'!$C$147</f>
        <v>2.8286669083227756E-4</v>
      </c>
      <c r="D72" s="89">
        <f>'IMPORTACIONES '!D71/'IMPORTACIONES  PERCAPITA GER'!$D$147</f>
        <v>3.1731738541949749E-4</v>
      </c>
      <c r="E72" s="89">
        <f>'IMPORTACIONES '!E71/'IMPORTACIONES  PERCAPITA GER'!$E$147</f>
        <v>2.9916582567165328E-4</v>
      </c>
      <c r="F72" s="89">
        <f>'IMPORTACIONES '!F71/'IMPORTACIONES  PERCAPITA GER'!$F$147</f>
        <v>2.9229518449716655E-4</v>
      </c>
      <c r="G72" s="89">
        <f>'IMPORTACIONES '!G71/'IMPORTACIONES  PERCAPITA GER'!$G$147</f>
        <v>2.8506614773357006E-4</v>
      </c>
      <c r="H72" s="89">
        <f>'IMPORTACIONES '!H71/'IMPORTACIONES  PERCAPITA GER'!$H$147</f>
        <v>2.4930816255067356E-4</v>
      </c>
      <c r="I72" s="89">
        <f>'IMPORTACIONES '!I71/'IMPORTACIONES  PERCAPITA GER'!$I$147</f>
        <v>3.3287219144401164E-4</v>
      </c>
      <c r="J72" s="89">
        <f>'IMPORTACIONES '!J71/'IMPORTACIONES  PERCAPITA GER'!$J$147</f>
        <v>3.2549993790043086E-4</v>
      </c>
      <c r="K72" s="89">
        <f>'IMPORTACIONES '!K71/'IMPORTACIONES  PERCAPITA GER'!$K$147</f>
        <v>3.3519447749741875E-4</v>
      </c>
      <c r="L72" s="89">
        <f>'IMPORTACIONES '!L71/'IMPORTACIONES  PERCAPITA GER'!$L$147</f>
        <v>2.7229784772116427E-4</v>
      </c>
      <c r="M72" s="89">
        <f>'IMPORTACIONES '!M71/'IMPORTACIONES  PERCAPITA GER'!$M$147</f>
        <v>3.8120795850854879E-4</v>
      </c>
      <c r="N72" s="89">
        <f>'IMPORTACIONES '!N71/'IMPORTACIONES  PERCAPITA GER'!$N$147</f>
        <v>5.0048283823249439E-4</v>
      </c>
      <c r="O72" s="89">
        <f>'IMPORTACIONES '!O71/'IMPORTACIONES  PERCAPITA GER'!$O$147</f>
        <v>5.882476499632195E-4</v>
      </c>
      <c r="P72" s="89">
        <f>'IMPORTACIONES '!P71/'IMPORTACIONES  PERCAPITA GER'!$P$147</f>
        <v>1.0187906610316147E-3</v>
      </c>
      <c r="Q72" s="89">
        <f>'IMPORTACIONES '!Q71/'IMPORTACIONES  PERCAPITA GER'!$Q$147</f>
        <v>1.1573298534156297E-3</v>
      </c>
      <c r="R72" s="89">
        <f>'IMPORTACIONES '!R71/'IMPORTACIONES  PERCAPITA GER'!$R$147</f>
        <v>1.1381694079247045E-3</v>
      </c>
      <c r="S72" s="89">
        <f>'IMPORTACIONES '!S71/'IMPORTACIONES  PERCAPITA GER'!$S$147</f>
        <v>1.4628592322467387E-3</v>
      </c>
      <c r="T72" s="89">
        <f>'IMPORTACIONES '!T71/'IMPORTACIONES  PERCAPITA GER'!$T$147</f>
        <v>1.7846258160143416E-3</v>
      </c>
      <c r="U72" s="89">
        <f>'IMPORTACIONES '!U71/'IMPORTACIONES  PERCAPITA GER'!$U$147</f>
        <v>1.8449238492289815E-3</v>
      </c>
      <c r="V72" s="89">
        <f>'IMPORTACIONES '!V71/'IMPORTACIONES  PERCAPITA GER'!$V$147</f>
        <v>2.2772203871206744E-3</v>
      </c>
      <c r="W72" s="89">
        <f>'IMPORTACIONES '!W71/'IMPORTACIONES  PERCAPITA GER'!$W$147</f>
        <v>2.330638983174366E-3</v>
      </c>
      <c r="X72" s="89">
        <f>'IMPORTACIONES '!X71/'IMPORTACIONES  PERCAPITA GER'!$X$147</f>
        <v>1.5929741500571683E-3</v>
      </c>
      <c r="Y72" s="72"/>
      <c r="Z72" s="121" t="s">
        <v>96</v>
      </c>
      <c r="AA72" s="118">
        <v>3.7831460988215796E-6</v>
      </c>
      <c r="AB72" s="118">
        <v>1.672468810928756E-6</v>
      </c>
      <c r="AC72" s="118">
        <v>1.462794355822606E-6</v>
      </c>
      <c r="AD72" s="118">
        <v>1.9500971361665686E-7</v>
      </c>
      <c r="AE72" s="118">
        <v>7.308139148869511E-7</v>
      </c>
      <c r="AF72" s="118">
        <v>1.5083046524338174E-6</v>
      </c>
      <c r="AG72" s="118">
        <v>4.2137257562772523E-6</v>
      </c>
      <c r="AH72" s="118">
        <v>1.8305583099800766E-6</v>
      </c>
      <c r="AI72" s="118">
        <v>9.4506304879084275E-7</v>
      </c>
      <c r="AJ72" s="118">
        <v>1.1634070666799489E-6</v>
      </c>
      <c r="AK72" s="118">
        <v>4.850282568974474E-8</v>
      </c>
      <c r="AL72" s="118">
        <v>2.4278783265377628E-7</v>
      </c>
      <c r="AM72" s="118">
        <v>6.1993739069956799E-7</v>
      </c>
      <c r="AN72" s="118">
        <v>8.2815637156049154E-7</v>
      </c>
      <c r="AO72" s="118">
        <v>6.959509816083354E-7</v>
      </c>
      <c r="AP72" s="118">
        <v>9.2935746059432649E-7</v>
      </c>
      <c r="AQ72" s="118">
        <v>9.716601247987808E-7</v>
      </c>
      <c r="AR72" s="118">
        <v>5.2222033214381901E-7</v>
      </c>
      <c r="AS72" s="118">
        <v>7.3159597475894683E-7</v>
      </c>
      <c r="AT72" s="118">
        <v>2.8154230852344642E-6</v>
      </c>
      <c r="AU72" s="118">
        <v>7.7124022197468814E-7</v>
      </c>
      <c r="AV72" s="118">
        <v>7.2737992103127153E-7</v>
      </c>
      <c r="AW72" s="131">
        <f t="shared" si="1"/>
        <v>1.2458865568630319E-6</v>
      </c>
      <c r="AX72"/>
      <c r="AY72"/>
    </row>
    <row r="73" spans="1:51" s="124" customFormat="1" x14ac:dyDescent="0.25">
      <c r="A73" s="38"/>
      <c r="B73" s="83" t="s">
        <v>96</v>
      </c>
      <c r="C73" s="82">
        <f>'IMPORTACIONES '!C72/'IMPORTACIONES  PERCAPITA GER'!$C$147</f>
        <v>3.7831460988215796E-6</v>
      </c>
      <c r="D73" s="82">
        <f>'IMPORTACIONES '!D72/'IMPORTACIONES  PERCAPITA GER'!$D$147</f>
        <v>1.672468810928756E-6</v>
      </c>
      <c r="E73" s="82">
        <f>'IMPORTACIONES '!E72/'IMPORTACIONES  PERCAPITA GER'!$E$147</f>
        <v>1.462794355822606E-6</v>
      </c>
      <c r="F73" s="82">
        <f>'IMPORTACIONES '!F72/'IMPORTACIONES  PERCAPITA GER'!$F$147</f>
        <v>1.9500971361665686E-7</v>
      </c>
      <c r="G73" s="82">
        <f>'IMPORTACIONES '!G72/'IMPORTACIONES  PERCAPITA GER'!$G$147</f>
        <v>7.308139148869511E-7</v>
      </c>
      <c r="H73" s="82">
        <f>'IMPORTACIONES '!H72/'IMPORTACIONES  PERCAPITA GER'!$H$147</f>
        <v>1.5083046524338174E-6</v>
      </c>
      <c r="I73" s="82">
        <f>'IMPORTACIONES '!I72/'IMPORTACIONES  PERCAPITA GER'!$I$147</f>
        <v>4.2137257562772523E-6</v>
      </c>
      <c r="J73" s="82">
        <f>'IMPORTACIONES '!J72/'IMPORTACIONES  PERCAPITA GER'!$J$147</f>
        <v>1.8305583099800766E-6</v>
      </c>
      <c r="K73" s="82">
        <f>'IMPORTACIONES '!K72/'IMPORTACIONES  PERCAPITA GER'!$K$147</f>
        <v>9.4506304879084275E-7</v>
      </c>
      <c r="L73" s="82">
        <f>'IMPORTACIONES '!L72/'IMPORTACIONES  PERCAPITA GER'!$L$147</f>
        <v>1.1634070666799489E-6</v>
      </c>
      <c r="M73" s="82">
        <f>'IMPORTACIONES '!M72/'IMPORTACIONES  PERCAPITA GER'!$M$147</f>
        <v>4.850282568974474E-8</v>
      </c>
      <c r="N73" s="82">
        <f>'IMPORTACIONES '!N72/'IMPORTACIONES  PERCAPITA GER'!$N$147</f>
        <v>2.4278783265377628E-7</v>
      </c>
      <c r="O73" s="82">
        <f>'IMPORTACIONES '!O72/'IMPORTACIONES  PERCAPITA GER'!$O$147</f>
        <v>6.1993739069956799E-7</v>
      </c>
      <c r="P73" s="82">
        <f>'IMPORTACIONES '!P72/'IMPORTACIONES  PERCAPITA GER'!$P$147</f>
        <v>8.2815637156049154E-7</v>
      </c>
      <c r="Q73" s="82">
        <f>'IMPORTACIONES '!Q72/'IMPORTACIONES  PERCAPITA GER'!$Q$147</f>
        <v>6.959509816083354E-7</v>
      </c>
      <c r="R73" s="82">
        <f>'IMPORTACIONES '!R72/'IMPORTACIONES  PERCAPITA GER'!$R$147</f>
        <v>9.2935746059432649E-7</v>
      </c>
      <c r="S73" s="82">
        <f>'IMPORTACIONES '!S72/'IMPORTACIONES  PERCAPITA GER'!$S$147</f>
        <v>9.716601247987808E-7</v>
      </c>
      <c r="T73" s="82">
        <f>'IMPORTACIONES '!T72/'IMPORTACIONES  PERCAPITA GER'!$T$147</f>
        <v>5.2222033214381901E-7</v>
      </c>
      <c r="U73" s="82">
        <f>'IMPORTACIONES '!U72/'IMPORTACIONES  PERCAPITA GER'!$U$147</f>
        <v>7.3159597475894683E-7</v>
      </c>
      <c r="V73" s="82">
        <f>'IMPORTACIONES '!V72/'IMPORTACIONES  PERCAPITA GER'!$V$147</f>
        <v>2.8154230852344642E-6</v>
      </c>
      <c r="W73" s="82">
        <f>'IMPORTACIONES '!W72/'IMPORTACIONES  PERCAPITA GER'!$W$147</f>
        <v>7.7124022197468814E-7</v>
      </c>
      <c r="X73" s="82">
        <f>'IMPORTACIONES '!X72/'IMPORTACIONES  PERCAPITA GER'!$X$147</f>
        <v>7.2737992103127153E-7</v>
      </c>
      <c r="Y73" s="72"/>
      <c r="Z73" s="119" t="s">
        <v>172</v>
      </c>
      <c r="AA73" s="120">
        <v>1.3834806121904157E-6</v>
      </c>
      <c r="AB73" s="120">
        <v>2.4171447048459395E-6</v>
      </c>
      <c r="AC73" s="120">
        <v>1.7309733210567505E-6</v>
      </c>
      <c r="AD73" s="120">
        <v>2.059790100075938E-6</v>
      </c>
      <c r="AE73" s="120">
        <v>1.2667441191373819E-6</v>
      </c>
      <c r="AF73" s="120">
        <v>6.3251485424643955E-7</v>
      </c>
      <c r="AG73" s="120">
        <v>9.5932084941182403E-7</v>
      </c>
      <c r="AH73" s="120">
        <v>8.2435738462678944E-7</v>
      </c>
      <c r="AI73" s="120">
        <v>1.0177602063901384E-6</v>
      </c>
      <c r="AJ73" s="120">
        <v>3.0781811972573649E-6</v>
      </c>
      <c r="AK73" s="120">
        <v>3.2133122019455889E-6</v>
      </c>
      <c r="AL73" s="120">
        <v>6.5795502649173363E-6</v>
      </c>
      <c r="AM73" s="120">
        <v>1.4295026891425333E-5</v>
      </c>
      <c r="AN73" s="120">
        <v>1.0096200470935992E-5</v>
      </c>
      <c r="AO73" s="120">
        <v>1.2111989013253836E-5</v>
      </c>
      <c r="AP73" s="120">
        <v>1.2301757965235428E-5</v>
      </c>
      <c r="AQ73" s="120">
        <v>1.2507009811512511E-5</v>
      </c>
      <c r="AR73" s="120">
        <v>2.8473441919270132E-5</v>
      </c>
      <c r="AS73" s="120">
        <v>3.6468199351967168E-5</v>
      </c>
      <c r="AT73" s="120">
        <v>1.2175470008952552E-5</v>
      </c>
      <c r="AU73" s="120">
        <v>1.0013880977385634E-5</v>
      </c>
      <c r="AV73" s="120">
        <v>1.1116789793094599E-5</v>
      </c>
      <c r="AW73" s="131">
        <f t="shared" si="1"/>
        <v>8.3964952735970508E-6</v>
      </c>
      <c r="AX73"/>
      <c r="AY73"/>
    </row>
    <row r="74" spans="1:51" s="124" customFormat="1" x14ac:dyDescent="0.25">
      <c r="A74" s="38"/>
      <c r="B74" s="88" t="s">
        <v>172</v>
      </c>
      <c r="C74" s="89">
        <f>'IMPORTACIONES '!C73/'IMPORTACIONES  PERCAPITA GER'!$C$147</f>
        <v>1.3834806121904157E-6</v>
      </c>
      <c r="D74" s="89">
        <f>'IMPORTACIONES '!D73/'IMPORTACIONES  PERCAPITA GER'!$D$147</f>
        <v>2.4171447048459395E-6</v>
      </c>
      <c r="E74" s="89">
        <f>'IMPORTACIONES '!E73/'IMPORTACIONES  PERCAPITA GER'!$E$147</f>
        <v>1.7309733210567505E-6</v>
      </c>
      <c r="F74" s="89">
        <f>'IMPORTACIONES '!F73/'IMPORTACIONES  PERCAPITA GER'!$F$147</f>
        <v>2.059790100075938E-6</v>
      </c>
      <c r="G74" s="89">
        <f>'IMPORTACIONES '!G73/'IMPORTACIONES  PERCAPITA GER'!$G$147</f>
        <v>1.2667441191373819E-6</v>
      </c>
      <c r="H74" s="89">
        <f>'IMPORTACIONES '!H73/'IMPORTACIONES  PERCAPITA GER'!$H$147</f>
        <v>6.3251485424643955E-7</v>
      </c>
      <c r="I74" s="89">
        <f>'IMPORTACIONES '!I73/'IMPORTACIONES  PERCAPITA GER'!$I$147</f>
        <v>9.5932084941182403E-7</v>
      </c>
      <c r="J74" s="89">
        <f>'IMPORTACIONES '!J73/'IMPORTACIONES  PERCAPITA GER'!$J$147</f>
        <v>8.2435738462678944E-7</v>
      </c>
      <c r="K74" s="89">
        <f>'IMPORTACIONES '!K73/'IMPORTACIONES  PERCAPITA GER'!$K$147</f>
        <v>1.0177602063901384E-6</v>
      </c>
      <c r="L74" s="89">
        <f>'IMPORTACIONES '!L73/'IMPORTACIONES  PERCAPITA GER'!$L$147</f>
        <v>3.0781811972573649E-6</v>
      </c>
      <c r="M74" s="89">
        <f>'IMPORTACIONES '!M73/'IMPORTACIONES  PERCAPITA GER'!$M$147</f>
        <v>3.2133122019455889E-6</v>
      </c>
      <c r="N74" s="89">
        <f>'IMPORTACIONES '!N73/'IMPORTACIONES  PERCAPITA GER'!$N$147</f>
        <v>6.5795502649173363E-6</v>
      </c>
      <c r="O74" s="89">
        <f>'IMPORTACIONES '!O73/'IMPORTACIONES  PERCAPITA GER'!$O$147</f>
        <v>1.4295026891425333E-5</v>
      </c>
      <c r="P74" s="89">
        <f>'IMPORTACIONES '!P73/'IMPORTACIONES  PERCAPITA GER'!$P$147</f>
        <v>1.0096200470935992E-5</v>
      </c>
      <c r="Q74" s="89">
        <f>'IMPORTACIONES '!Q73/'IMPORTACIONES  PERCAPITA GER'!$Q$147</f>
        <v>1.2111989013253836E-5</v>
      </c>
      <c r="R74" s="89">
        <f>'IMPORTACIONES '!R73/'IMPORTACIONES  PERCAPITA GER'!$R$147</f>
        <v>1.2301757965235428E-5</v>
      </c>
      <c r="S74" s="89">
        <f>'IMPORTACIONES '!S73/'IMPORTACIONES  PERCAPITA GER'!$S$147</f>
        <v>1.2507009811512511E-5</v>
      </c>
      <c r="T74" s="89">
        <f>'IMPORTACIONES '!T73/'IMPORTACIONES  PERCAPITA GER'!$T$147</f>
        <v>2.8473441919270132E-5</v>
      </c>
      <c r="U74" s="89">
        <f>'IMPORTACIONES '!U73/'IMPORTACIONES  PERCAPITA GER'!$U$147</f>
        <v>3.6468199351967168E-5</v>
      </c>
      <c r="V74" s="89">
        <f>'IMPORTACIONES '!V73/'IMPORTACIONES  PERCAPITA GER'!$V$147</f>
        <v>1.2175470008952552E-5</v>
      </c>
      <c r="W74" s="89">
        <f>'IMPORTACIONES '!W73/'IMPORTACIONES  PERCAPITA GER'!$W$147</f>
        <v>1.0013880977385634E-5</v>
      </c>
      <c r="X74" s="89">
        <f>'IMPORTACIONES '!X73/'IMPORTACIONES  PERCAPITA GER'!$X$147</f>
        <v>1.1116789793094599E-5</v>
      </c>
      <c r="Y74" s="72"/>
      <c r="Z74" s="121" t="s">
        <v>41</v>
      </c>
      <c r="AA74" s="118">
        <v>2.8061394364074628E-5</v>
      </c>
      <c r="AB74" s="118">
        <v>2.7272228639524386E-5</v>
      </c>
      <c r="AC74" s="118">
        <v>2.1064238723845525E-5</v>
      </c>
      <c r="AD74" s="118">
        <v>4.7289855552039289E-5</v>
      </c>
      <c r="AE74" s="118">
        <v>3.124229486141716E-5</v>
      </c>
      <c r="AF74" s="118">
        <v>4.8569842557808328E-5</v>
      </c>
      <c r="AG74" s="118">
        <v>4.0910784071752341E-5</v>
      </c>
      <c r="AH74" s="118">
        <v>4.3290885595621549E-5</v>
      </c>
      <c r="AI74" s="118">
        <v>3.6603018851245335E-5</v>
      </c>
      <c r="AJ74" s="118">
        <v>4.0028474387956994E-5</v>
      </c>
      <c r="AK74" s="118">
        <v>5.5547861121180163E-5</v>
      </c>
      <c r="AL74" s="118">
        <v>5.5343486453428302E-5</v>
      </c>
      <c r="AM74" s="118">
        <v>7.2666386698078776E-5</v>
      </c>
      <c r="AN74" s="118">
        <v>9.9731948922189196E-5</v>
      </c>
      <c r="AO74" s="118">
        <v>7.5931914993372589E-5</v>
      </c>
      <c r="AP74" s="118">
        <v>7.9692402245963502E-5</v>
      </c>
      <c r="AQ74" s="118">
        <v>8.7237639153408481E-5</v>
      </c>
      <c r="AR74" s="118">
        <v>1.2044638946374227E-4</v>
      </c>
      <c r="AS74" s="118">
        <v>1.1551776442126015E-4</v>
      </c>
      <c r="AT74" s="118">
        <v>1.0057728521594172E-4</v>
      </c>
      <c r="AU74" s="118">
        <v>8.0355885984791309E-5</v>
      </c>
      <c r="AV74" s="118">
        <v>7.9078320414783062E-5</v>
      </c>
      <c r="AW74" s="131">
        <f t="shared" si="1"/>
        <v>6.3020922849701133E-5</v>
      </c>
      <c r="AX74"/>
      <c r="AY74"/>
    </row>
    <row r="75" spans="1:51" s="124" customFormat="1" x14ac:dyDescent="0.25">
      <c r="A75" s="38"/>
      <c r="B75" s="83" t="s">
        <v>41</v>
      </c>
      <c r="C75" s="82">
        <f>'IMPORTACIONES '!C74/'IMPORTACIONES  PERCAPITA GER'!$C$147</f>
        <v>2.8061394364074628E-5</v>
      </c>
      <c r="D75" s="82">
        <f>'IMPORTACIONES '!D74/'IMPORTACIONES  PERCAPITA GER'!$D$147</f>
        <v>2.7272228639524386E-5</v>
      </c>
      <c r="E75" s="82">
        <f>'IMPORTACIONES '!E74/'IMPORTACIONES  PERCAPITA GER'!$E$147</f>
        <v>2.1064238723845525E-5</v>
      </c>
      <c r="F75" s="82">
        <f>'IMPORTACIONES '!F74/'IMPORTACIONES  PERCAPITA GER'!$F$147</f>
        <v>4.7289855552039289E-5</v>
      </c>
      <c r="G75" s="82">
        <f>'IMPORTACIONES '!G74/'IMPORTACIONES  PERCAPITA GER'!$G$147</f>
        <v>3.124229486141716E-5</v>
      </c>
      <c r="H75" s="82">
        <f>'IMPORTACIONES '!H74/'IMPORTACIONES  PERCAPITA GER'!$H$147</f>
        <v>4.8569842557808328E-5</v>
      </c>
      <c r="I75" s="82">
        <f>'IMPORTACIONES '!I74/'IMPORTACIONES  PERCAPITA GER'!$I$147</f>
        <v>4.0910784071752341E-5</v>
      </c>
      <c r="J75" s="82">
        <f>'IMPORTACIONES '!J74/'IMPORTACIONES  PERCAPITA GER'!$J$147</f>
        <v>4.3290885595621549E-5</v>
      </c>
      <c r="K75" s="82">
        <f>'IMPORTACIONES '!K74/'IMPORTACIONES  PERCAPITA GER'!$K$147</f>
        <v>3.6603018851245335E-5</v>
      </c>
      <c r="L75" s="82">
        <f>'IMPORTACIONES '!L74/'IMPORTACIONES  PERCAPITA GER'!$L$147</f>
        <v>4.0028474387956994E-5</v>
      </c>
      <c r="M75" s="82">
        <f>'IMPORTACIONES '!M74/'IMPORTACIONES  PERCAPITA GER'!$M$147</f>
        <v>5.5547861121180163E-5</v>
      </c>
      <c r="N75" s="82">
        <f>'IMPORTACIONES '!N74/'IMPORTACIONES  PERCAPITA GER'!$N$147</f>
        <v>5.5343486453428302E-5</v>
      </c>
      <c r="O75" s="82">
        <f>'IMPORTACIONES '!O74/'IMPORTACIONES  PERCAPITA GER'!$O$147</f>
        <v>7.2666386698078776E-5</v>
      </c>
      <c r="P75" s="82">
        <f>'IMPORTACIONES '!P74/'IMPORTACIONES  PERCAPITA GER'!$P$147</f>
        <v>9.9731948922189196E-5</v>
      </c>
      <c r="Q75" s="82">
        <f>'IMPORTACIONES '!Q74/'IMPORTACIONES  PERCAPITA GER'!$Q$147</f>
        <v>7.5931914993372589E-5</v>
      </c>
      <c r="R75" s="82">
        <f>'IMPORTACIONES '!R74/'IMPORTACIONES  PERCAPITA GER'!$R$147</f>
        <v>7.9692402245963502E-5</v>
      </c>
      <c r="S75" s="82">
        <f>'IMPORTACIONES '!S74/'IMPORTACIONES  PERCAPITA GER'!$S$147</f>
        <v>8.7237639153408481E-5</v>
      </c>
      <c r="T75" s="82">
        <f>'IMPORTACIONES '!T74/'IMPORTACIONES  PERCAPITA GER'!$T$147</f>
        <v>1.2044638946374227E-4</v>
      </c>
      <c r="U75" s="82">
        <f>'IMPORTACIONES '!U74/'IMPORTACIONES  PERCAPITA GER'!$U$147</f>
        <v>1.1551776442126015E-4</v>
      </c>
      <c r="V75" s="82">
        <f>'IMPORTACIONES '!V74/'IMPORTACIONES  PERCAPITA GER'!$V$147</f>
        <v>1.0057728521594172E-4</v>
      </c>
      <c r="W75" s="82">
        <f>'IMPORTACIONES '!W74/'IMPORTACIONES  PERCAPITA GER'!$W$147</f>
        <v>8.0355885984791309E-5</v>
      </c>
      <c r="X75" s="82">
        <f>'IMPORTACIONES '!X74/'IMPORTACIONES  PERCAPITA GER'!$X$147</f>
        <v>7.9078320414783062E-5</v>
      </c>
      <c r="Y75" s="72"/>
      <c r="Z75" s="119" t="s">
        <v>4</v>
      </c>
      <c r="AA75" s="120">
        <v>5.8155158477030755E-6</v>
      </c>
      <c r="AB75" s="120">
        <v>9.6441632163045053E-6</v>
      </c>
      <c r="AC75" s="120">
        <v>8.8011460408660129E-6</v>
      </c>
      <c r="AD75" s="120">
        <v>7.130042654109016E-6</v>
      </c>
      <c r="AE75" s="120">
        <v>5.2618601871860475E-6</v>
      </c>
      <c r="AF75" s="120">
        <v>7.05497337428721E-7</v>
      </c>
      <c r="AG75" s="120">
        <v>2.8293893406703163E-6</v>
      </c>
      <c r="AH75" s="120">
        <v>8.970948009173885E-7</v>
      </c>
      <c r="AI75" s="120">
        <v>0</v>
      </c>
      <c r="AJ75" s="120">
        <v>0</v>
      </c>
      <c r="AK75" s="120">
        <v>0</v>
      </c>
      <c r="AL75" s="120">
        <v>0</v>
      </c>
      <c r="AM75" s="120">
        <v>4.0113595868795577E-7</v>
      </c>
      <c r="AN75" s="120">
        <v>0</v>
      </c>
      <c r="AO75" s="120">
        <v>0</v>
      </c>
      <c r="AP75" s="120">
        <v>5.8696260669115362E-7</v>
      </c>
      <c r="AQ75" s="120">
        <v>0</v>
      </c>
      <c r="AR75" s="120">
        <v>0</v>
      </c>
      <c r="AS75" s="120">
        <v>0</v>
      </c>
      <c r="AT75" s="120">
        <v>0</v>
      </c>
      <c r="AU75" s="120">
        <v>2.448381657062502E-8</v>
      </c>
      <c r="AV75" s="120">
        <v>1.1638078736500343E-6</v>
      </c>
      <c r="AW75" s="131">
        <f t="shared" si="1"/>
        <v>1.9664136218538572E-6</v>
      </c>
      <c r="AX75"/>
      <c r="AY75"/>
    </row>
    <row r="76" spans="1:51" s="124" customFormat="1" x14ac:dyDescent="0.25">
      <c r="A76" s="38"/>
      <c r="B76" s="88" t="s">
        <v>4</v>
      </c>
      <c r="C76" s="89">
        <f>'IMPORTACIONES '!C75/'IMPORTACIONES  PERCAPITA GER'!$C$147</f>
        <v>5.8155158477030755E-6</v>
      </c>
      <c r="D76" s="89">
        <f>'IMPORTACIONES '!D75/'IMPORTACIONES  PERCAPITA GER'!$D$147</f>
        <v>9.6441632163045053E-6</v>
      </c>
      <c r="E76" s="89">
        <f>'IMPORTACIONES '!E75/'IMPORTACIONES  PERCAPITA GER'!$E$147</f>
        <v>8.8011460408660129E-6</v>
      </c>
      <c r="F76" s="89">
        <f>'IMPORTACIONES '!F75/'IMPORTACIONES  PERCAPITA GER'!$F$147</f>
        <v>7.130042654109016E-6</v>
      </c>
      <c r="G76" s="89">
        <f>'IMPORTACIONES '!G75/'IMPORTACIONES  PERCAPITA GER'!$G$147</f>
        <v>5.2618601871860475E-6</v>
      </c>
      <c r="H76" s="89">
        <f>'IMPORTACIONES '!H75/'IMPORTACIONES  PERCAPITA GER'!$H$147</f>
        <v>7.05497337428721E-7</v>
      </c>
      <c r="I76" s="89">
        <f>'IMPORTACIONES '!I75/'IMPORTACIONES  PERCAPITA GER'!$I$147</f>
        <v>2.8293893406703163E-6</v>
      </c>
      <c r="J76" s="89">
        <f>'IMPORTACIONES '!J75/'IMPORTACIONES  PERCAPITA GER'!$J$147</f>
        <v>8.970948009173885E-7</v>
      </c>
      <c r="K76" s="89">
        <f>'IMPORTACIONES '!K75/'IMPORTACIONES  PERCAPITA GER'!$K$147</f>
        <v>0</v>
      </c>
      <c r="L76" s="89">
        <f>'IMPORTACIONES '!L75/'IMPORTACIONES  PERCAPITA GER'!$L$147</f>
        <v>0</v>
      </c>
      <c r="M76" s="89">
        <f>'IMPORTACIONES '!M75/'IMPORTACIONES  PERCAPITA GER'!$M$147</f>
        <v>0</v>
      </c>
      <c r="N76" s="89">
        <f>'IMPORTACIONES '!N75/'IMPORTACIONES  PERCAPITA GER'!$N$147</f>
        <v>0</v>
      </c>
      <c r="O76" s="89">
        <f>'IMPORTACIONES '!O75/'IMPORTACIONES  PERCAPITA GER'!$O$147</f>
        <v>4.0113595868795577E-7</v>
      </c>
      <c r="P76" s="89">
        <f>'IMPORTACIONES '!P75/'IMPORTACIONES  PERCAPITA GER'!$P$147</f>
        <v>0</v>
      </c>
      <c r="Q76" s="89">
        <f>'IMPORTACIONES '!Q75/'IMPORTACIONES  PERCAPITA GER'!$Q$147</f>
        <v>0</v>
      </c>
      <c r="R76" s="89">
        <f>'IMPORTACIONES '!R75/'IMPORTACIONES  PERCAPITA GER'!$R$147</f>
        <v>5.8696260669115362E-7</v>
      </c>
      <c r="S76" s="89">
        <f>'IMPORTACIONES '!S75/'IMPORTACIONES  PERCAPITA GER'!$S$147</f>
        <v>0</v>
      </c>
      <c r="T76" s="89">
        <f>'IMPORTACIONES '!T75/'IMPORTACIONES  PERCAPITA GER'!$T$147</f>
        <v>0</v>
      </c>
      <c r="U76" s="89">
        <f>'IMPORTACIONES '!U75/'IMPORTACIONES  PERCAPITA GER'!$U$147</f>
        <v>0</v>
      </c>
      <c r="V76" s="89">
        <f>'IMPORTACIONES '!V75/'IMPORTACIONES  PERCAPITA GER'!$V$147</f>
        <v>0</v>
      </c>
      <c r="W76" s="89">
        <f>'IMPORTACIONES '!W75/'IMPORTACIONES  PERCAPITA GER'!$W$147</f>
        <v>2.448381657062502E-8</v>
      </c>
      <c r="X76" s="89">
        <f>'IMPORTACIONES '!X75/'IMPORTACIONES  PERCAPITA GER'!$X$147</f>
        <v>1.1638078736500343E-6</v>
      </c>
      <c r="Y76" s="72"/>
      <c r="Z76" s="122" t="s">
        <v>162</v>
      </c>
      <c r="AA76" s="118">
        <v>1.2892080395013344E-5</v>
      </c>
      <c r="AB76" s="118">
        <v>1.0840527767187848E-5</v>
      </c>
      <c r="AC76" s="118">
        <v>8.5695369345274341E-6</v>
      </c>
      <c r="AD76" s="118">
        <v>1.3443482132448282E-5</v>
      </c>
      <c r="AE76" s="118">
        <v>9.0864530084277575E-6</v>
      </c>
      <c r="AF76" s="118">
        <v>1.4985736546761798E-5</v>
      </c>
      <c r="AG76" s="118">
        <v>1.7717077459390522E-5</v>
      </c>
      <c r="AH76" s="118">
        <v>2.2706196785382009E-5</v>
      </c>
      <c r="AI76" s="118">
        <v>2.2935953222577761E-5</v>
      </c>
      <c r="AJ76" s="118">
        <v>2.4274003693332683E-5</v>
      </c>
      <c r="AK76" s="118">
        <v>2.113510629430627E-5</v>
      </c>
      <c r="AL76" s="118">
        <v>2.035775976801914E-5</v>
      </c>
      <c r="AM76" s="118">
        <v>3.2321833762159829E-5</v>
      </c>
      <c r="AN76" s="118">
        <v>4.4014075394406121E-5</v>
      </c>
      <c r="AO76" s="118">
        <v>4.3344315521220889E-5</v>
      </c>
      <c r="AP76" s="118">
        <v>4.0109111457228827E-5</v>
      </c>
      <c r="AQ76" s="118">
        <v>6.0903158335144091E-5</v>
      </c>
      <c r="AR76" s="118">
        <v>6.8236790066792359E-5</v>
      </c>
      <c r="AS76" s="118">
        <v>8.4641934300077481E-5</v>
      </c>
      <c r="AT76" s="118">
        <v>9.0229370543018557E-5</v>
      </c>
      <c r="AU76" s="118">
        <v>8.6746162109724447E-5</v>
      </c>
      <c r="AV76" s="118">
        <v>8.1527166148921682E-5</v>
      </c>
      <c r="AW76" s="131">
        <f t="shared" si="1"/>
        <v>3.7773537802094049E-5</v>
      </c>
      <c r="AX76"/>
      <c r="AY76"/>
    </row>
    <row r="77" spans="1:51" s="124" customFormat="1" x14ac:dyDescent="0.25">
      <c r="A77" s="38"/>
      <c r="B77" s="84" t="s">
        <v>162</v>
      </c>
      <c r="C77" s="82">
        <f>'IMPORTACIONES '!C76/'IMPORTACIONES  PERCAPITA GER'!$C$147</f>
        <v>1.2892080395013344E-5</v>
      </c>
      <c r="D77" s="82">
        <f>'IMPORTACIONES '!D76/'IMPORTACIONES  PERCAPITA GER'!$D$147</f>
        <v>1.0840527767187848E-5</v>
      </c>
      <c r="E77" s="82">
        <f>'IMPORTACIONES '!E76/'IMPORTACIONES  PERCAPITA GER'!$E$147</f>
        <v>8.5695369345274341E-6</v>
      </c>
      <c r="F77" s="82">
        <f>'IMPORTACIONES '!F76/'IMPORTACIONES  PERCAPITA GER'!$F$147</f>
        <v>1.3443482132448282E-5</v>
      </c>
      <c r="G77" s="82">
        <f>'IMPORTACIONES '!G76/'IMPORTACIONES  PERCAPITA GER'!$G$147</f>
        <v>9.0864530084277575E-6</v>
      </c>
      <c r="H77" s="82">
        <f>'IMPORTACIONES '!H76/'IMPORTACIONES  PERCAPITA GER'!$H$147</f>
        <v>1.4985736546761798E-5</v>
      </c>
      <c r="I77" s="82">
        <f>'IMPORTACIONES '!I76/'IMPORTACIONES  PERCAPITA GER'!$I$147</f>
        <v>1.7717077459390522E-5</v>
      </c>
      <c r="J77" s="82">
        <f>'IMPORTACIONES '!J76/'IMPORTACIONES  PERCAPITA GER'!$J$147</f>
        <v>2.2706196785382009E-5</v>
      </c>
      <c r="K77" s="82">
        <f>'IMPORTACIONES '!K76/'IMPORTACIONES  PERCAPITA GER'!$K$147</f>
        <v>2.2935953222577761E-5</v>
      </c>
      <c r="L77" s="82">
        <f>'IMPORTACIONES '!L76/'IMPORTACIONES  PERCAPITA GER'!$L$147</f>
        <v>2.4274003693332683E-5</v>
      </c>
      <c r="M77" s="82">
        <f>'IMPORTACIONES '!M76/'IMPORTACIONES  PERCAPITA GER'!$M$147</f>
        <v>2.113510629430627E-5</v>
      </c>
      <c r="N77" s="82">
        <f>'IMPORTACIONES '!N76/'IMPORTACIONES  PERCAPITA GER'!$N$147</f>
        <v>2.035775976801914E-5</v>
      </c>
      <c r="O77" s="82">
        <f>'IMPORTACIONES '!O76/'IMPORTACIONES  PERCAPITA GER'!$O$147</f>
        <v>3.2321833762159829E-5</v>
      </c>
      <c r="P77" s="82">
        <f>'IMPORTACIONES '!P76/'IMPORTACIONES  PERCAPITA GER'!$P$147</f>
        <v>4.4014075394406121E-5</v>
      </c>
      <c r="Q77" s="82">
        <f>'IMPORTACIONES '!Q76/'IMPORTACIONES  PERCAPITA GER'!$Q$147</f>
        <v>4.3344315521220889E-5</v>
      </c>
      <c r="R77" s="82">
        <f>'IMPORTACIONES '!R76/'IMPORTACIONES  PERCAPITA GER'!$R$147</f>
        <v>4.0109111457228827E-5</v>
      </c>
      <c r="S77" s="82">
        <f>'IMPORTACIONES '!S76/'IMPORTACIONES  PERCAPITA GER'!$S$147</f>
        <v>6.0903158335144091E-5</v>
      </c>
      <c r="T77" s="82">
        <f>'IMPORTACIONES '!T76/'IMPORTACIONES  PERCAPITA GER'!$T$147</f>
        <v>6.8236790066792359E-5</v>
      </c>
      <c r="U77" s="82">
        <f>'IMPORTACIONES '!U76/'IMPORTACIONES  PERCAPITA GER'!$U$147</f>
        <v>8.4641934300077481E-5</v>
      </c>
      <c r="V77" s="82">
        <f>'IMPORTACIONES '!V76/'IMPORTACIONES  PERCAPITA GER'!$V$147</f>
        <v>9.0229370543018557E-5</v>
      </c>
      <c r="W77" s="82">
        <f>'IMPORTACIONES '!W76/'IMPORTACIONES  PERCAPITA GER'!$W$147</f>
        <v>8.6746162109724447E-5</v>
      </c>
      <c r="X77" s="82">
        <f>'IMPORTACIONES '!X76/'IMPORTACIONES  PERCAPITA GER'!$X$147</f>
        <v>8.1527166148921682E-5</v>
      </c>
      <c r="Y77" s="72"/>
      <c r="Z77" s="119" t="s">
        <v>150</v>
      </c>
      <c r="AA77" s="120">
        <v>2.1235815237559966E-4</v>
      </c>
      <c r="AB77" s="120">
        <v>2.5314097272568381E-4</v>
      </c>
      <c r="AC77" s="120">
        <v>2.4768765429966275E-4</v>
      </c>
      <c r="AD77" s="120">
        <v>2.0445549661996367E-4</v>
      </c>
      <c r="AE77" s="120">
        <v>1.904013852918803E-4</v>
      </c>
      <c r="AF77" s="120">
        <v>1.7450111728883503E-4</v>
      </c>
      <c r="AG77" s="120">
        <v>1.6139662543712091E-4</v>
      </c>
      <c r="AH77" s="120">
        <v>1.8997800844832967E-4</v>
      </c>
      <c r="AI77" s="120">
        <v>2.0685976194879561E-4</v>
      </c>
      <c r="AJ77" s="120">
        <v>2.6629903003359579E-4</v>
      </c>
      <c r="AK77" s="120">
        <v>2.750837758993873E-4</v>
      </c>
      <c r="AL77" s="120">
        <v>3.3492581514588435E-4</v>
      </c>
      <c r="AM77" s="120">
        <v>3.9942201413719811E-4</v>
      </c>
      <c r="AN77" s="120">
        <v>5.0245952090398826E-4</v>
      </c>
      <c r="AO77" s="120">
        <v>4.9258677898257337E-4</v>
      </c>
      <c r="AP77" s="120">
        <v>5.521850722447028E-4</v>
      </c>
      <c r="AQ77" s="120">
        <v>6.6805370734242318E-4</v>
      </c>
      <c r="AR77" s="120">
        <v>8.7505476941156072E-4</v>
      </c>
      <c r="AS77" s="120">
        <v>1.1562812381406278E-3</v>
      </c>
      <c r="AT77" s="120">
        <v>1.1338869508844504E-3</v>
      </c>
      <c r="AU77" s="120">
        <v>9.9913558661406587E-4</v>
      </c>
      <c r="AV77" s="120">
        <v>7.3507802519551908E-4</v>
      </c>
      <c r="AW77" s="131">
        <f t="shared" si="1"/>
        <v>4.650559754259931E-4</v>
      </c>
      <c r="AX77"/>
      <c r="AY77"/>
    </row>
    <row r="78" spans="1:51" s="124" customFormat="1" x14ac:dyDescent="0.25">
      <c r="A78" s="38"/>
      <c r="B78" s="88" t="s">
        <v>150</v>
      </c>
      <c r="C78" s="89">
        <f>'IMPORTACIONES '!C77/'IMPORTACIONES  PERCAPITA GER'!$C$147</f>
        <v>2.1235815237559966E-4</v>
      </c>
      <c r="D78" s="89">
        <f>'IMPORTACIONES '!D77/'IMPORTACIONES  PERCAPITA GER'!$D$147</f>
        <v>2.5314097272568381E-4</v>
      </c>
      <c r="E78" s="89">
        <f>'IMPORTACIONES '!E77/'IMPORTACIONES  PERCAPITA GER'!$E$147</f>
        <v>2.4768765429966275E-4</v>
      </c>
      <c r="F78" s="89">
        <f>'IMPORTACIONES '!F77/'IMPORTACIONES  PERCAPITA GER'!$F$147</f>
        <v>2.0445549661996367E-4</v>
      </c>
      <c r="G78" s="89">
        <f>'IMPORTACIONES '!G77/'IMPORTACIONES  PERCAPITA GER'!$G$147</f>
        <v>1.904013852918803E-4</v>
      </c>
      <c r="H78" s="89">
        <f>'IMPORTACIONES '!H77/'IMPORTACIONES  PERCAPITA GER'!$H$147</f>
        <v>1.7450111728883503E-4</v>
      </c>
      <c r="I78" s="89">
        <f>'IMPORTACIONES '!I77/'IMPORTACIONES  PERCAPITA GER'!$I$147</f>
        <v>1.6139662543712091E-4</v>
      </c>
      <c r="J78" s="89">
        <f>'IMPORTACIONES '!J77/'IMPORTACIONES  PERCAPITA GER'!$J$147</f>
        <v>1.8997800844832967E-4</v>
      </c>
      <c r="K78" s="89">
        <f>'IMPORTACIONES '!K77/'IMPORTACIONES  PERCAPITA GER'!$K$147</f>
        <v>2.0685976194879561E-4</v>
      </c>
      <c r="L78" s="89">
        <f>'IMPORTACIONES '!L77/'IMPORTACIONES  PERCAPITA GER'!$L$147</f>
        <v>2.6629903003359579E-4</v>
      </c>
      <c r="M78" s="89">
        <f>'IMPORTACIONES '!M77/'IMPORTACIONES  PERCAPITA GER'!$M$147</f>
        <v>2.750837758993873E-4</v>
      </c>
      <c r="N78" s="89">
        <f>'IMPORTACIONES '!N77/'IMPORTACIONES  PERCAPITA GER'!$N$147</f>
        <v>3.3492581514588435E-4</v>
      </c>
      <c r="O78" s="89">
        <f>'IMPORTACIONES '!O77/'IMPORTACIONES  PERCAPITA GER'!$O$147</f>
        <v>3.9942201413719811E-4</v>
      </c>
      <c r="P78" s="89">
        <f>'IMPORTACIONES '!P77/'IMPORTACIONES  PERCAPITA GER'!$P$147</f>
        <v>5.0245952090398826E-4</v>
      </c>
      <c r="Q78" s="89">
        <f>'IMPORTACIONES '!Q77/'IMPORTACIONES  PERCAPITA GER'!$Q$147</f>
        <v>4.9258677898257337E-4</v>
      </c>
      <c r="R78" s="89">
        <f>'IMPORTACIONES '!R77/'IMPORTACIONES  PERCAPITA GER'!$R$147</f>
        <v>5.521850722447028E-4</v>
      </c>
      <c r="S78" s="89">
        <f>'IMPORTACIONES '!S77/'IMPORTACIONES  PERCAPITA GER'!$S$147</f>
        <v>6.6805370734242318E-4</v>
      </c>
      <c r="T78" s="89">
        <f>'IMPORTACIONES '!T77/'IMPORTACIONES  PERCAPITA GER'!$T$147</f>
        <v>8.7505476941156072E-4</v>
      </c>
      <c r="U78" s="89">
        <f>'IMPORTACIONES '!U77/'IMPORTACIONES  PERCAPITA GER'!$U$147</f>
        <v>1.1562812381406278E-3</v>
      </c>
      <c r="V78" s="89">
        <f>'IMPORTACIONES '!V77/'IMPORTACIONES  PERCAPITA GER'!$V$147</f>
        <v>1.1338869508844504E-3</v>
      </c>
      <c r="W78" s="89">
        <f>'IMPORTACIONES '!W77/'IMPORTACIONES  PERCAPITA GER'!$W$147</f>
        <v>9.9913558661406587E-4</v>
      </c>
      <c r="X78" s="89">
        <f>'IMPORTACIONES '!X77/'IMPORTACIONES  PERCAPITA GER'!$X$147</f>
        <v>7.3507802519551908E-4</v>
      </c>
      <c r="Y78" s="72"/>
      <c r="Z78" s="122" t="s">
        <v>92</v>
      </c>
      <c r="AA78" s="118">
        <v>2.8312379784870234E-4</v>
      </c>
      <c r="AB78" s="118">
        <v>1.9506846080168314E-4</v>
      </c>
      <c r="AC78" s="118">
        <v>2.0298709677631695E-4</v>
      </c>
      <c r="AD78" s="118">
        <v>1.9481470390304021E-4</v>
      </c>
      <c r="AE78" s="118">
        <v>1.0951246514580962E-4</v>
      </c>
      <c r="AF78" s="118">
        <v>9.923184963350873E-5</v>
      </c>
      <c r="AG78" s="118">
        <v>1.7058910496882662E-4</v>
      </c>
      <c r="AH78" s="118">
        <v>1.871897408238567E-4</v>
      </c>
      <c r="AI78" s="118">
        <v>1.7667832535215471E-4</v>
      </c>
      <c r="AJ78" s="118">
        <v>2.3363880040127847E-4</v>
      </c>
      <c r="AK78" s="118">
        <v>3.7640617876526407E-4</v>
      </c>
      <c r="AL78" s="118">
        <v>5.1477090218416907E-4</v>
      </c>
      <c r="AM78" s="118">
        <v>8.5499090685559834E-4</v>
      </c>
      <c r="AN78" s="118">
        <v>1.442209963532256E-3</v>
      </c>
      <c r="AO78" s="118">
        <v>9.5694480937780517E-4</v>
      </c>
      <c r="AP78" s="118">
        <v>1.4069126830757769E-3</v>
      </c>
      <c r="AQ78" s="118">
        <v>1.8869016764537963E-3</v>
      </c>
      <c r="AR78" s="118">
        <v>1.9081060569314907E-3</v>
      </c>
      <c r="AS78" s="118">
        <v>1.6168395041490482E-3</v>
      </c>
      <c r="AT78" s="118">
        <v>2.0028154230852346E-3</v>
      </c>
      <c r="AU78" s="118">
        <v>1.7935374990645653E-3</v>
      </c>
      <c r="AV78" s="118">
        <v>1.5107438499845831E-3</v>
      </c>
      <c r="AW78" s="131">
        <f t="shared" si="1"/>
        <v>8.2381880905067133E-4</v>
      </c>
      <c r="AX78"/>
      <c r="AY78"/>
    </row>
    <row r="79" spans="1:51" s="124" customFormat="1" x14ac:dyDescent="0.25">
      <c r="A79" s="38"/>
      <c r="B79" s="84" t="s">
        <v>92</v>
      </c>
      <c r="C79" s="82">
        <f>'IMPORTACIONES '!C78/'IMPORTACIONES  PERCAPITA GER'!$C$147</f>
        <v>2.8312379784870234E-4</v>
      </c>
      <c r="D79" s="82">
        <f>'IMPORTACIONES '!D78/'IMPORTACIONES  PERCAPITA GER'!$D$147</f>
        <v>1.9506846080168314E-4</v>
      </c>
      <c r="E79" s="82">
        <f>'IMPORTACIONES '!E78/'IMPORTACIONES  PERCAPITA GER'!$E$147</f>
        <v>2.0298709677631695E-4</v>
      </c>
      <c r="F79" s="82">
        <f>'IMPORTACIONES '!F78/'IMPORTACIONES  PERCAPITA GER'!$F$147</f>
        <v>1.9481470390304021E-4</v>
      </c>
      <c r="G79" s="82">
        <f>'IMPORTACIONES '!G78/'IMPORTACIONES  PERCAPITA GER'!$G$147</f>
        <v>1.0951246514580962E-4</v>
      </c>
      <c r="H79" s="82">
        <f>'IMPORTACIONES '!H78/'IMPORTACIONES  PERCAPITA GER'!$H$147</f>
        <v>9.923184963350873E-5</v>
      </c>
      <c r="I79" s="82">
        <f>'IMPORTACIONES '!I78/'IMPORTACIONES  PERCAPITA GER'!$I$147</f>
        <v>1.7058910496882662E-4</v>
      </c>
      <c r="J79" s="82">
        <f>'IMPORTACIONES '!J78/'IMPORTACIONES  PERCAPITA GER'!$J$147</f>
        <v>1.871897408238567E-4</v>
      </c>
      <c r="K79" s="82">
        <f>'IMPORTACIONES '!K78/'IMPORTACIONES  PERCAPITA GER'!$K$147</f>
        <v>1.7667832535215471E-4</v>
      </c>
      <c r="L79" s="82">
        <f>'IMPORTACIONES '!L78/'IMPORTACIONES  PERCAPITA GER'!$L$147</f>
        <v>2.3363880040127847E-4</v>
      </c>
      <c r="M79" s="82">
        <f>'IMPORTACIONES '!M78/'IMPORTACIONES  PERCAPITA GER'!$M$147</f>
        <v>3.7640617876526407E-4</v>
      </c>
      <c r="N79" s="82">
        <f>'IMPORTACIONES '!N78/'IMPORTACIONES  PERCAPITA GER'!$N$147</f>
        <v>5.1477090218416907E-4</v>
      </c>
      <c r="O79" s="82">
        <f>'IMPORTACIONES '!O78/'IMPORTACIONES  PERCAPITA GER'!$O$147</f>
        <v>8.5499090685559834E-4</v>
      </c>
      <c r="P79" s="82">
        <f>'IMPORTACIONES '!P78/'IMPORTACIONES  PERCAPITA GER'!$P$147</f>
        <v>1.442209963532256E-3</v>
      </c>
      <c r="Q79" s="82">
        <f>'IMPORTACIONES '!Q78/'IMPORTACIONES  PERCAPITA GER'!$Q$147</f>
        <v>9.5694480937780517E-4</v>
      </c>
      <c r="R79" s="82">
        <f>'IMPORTACIONES '!R78/'IMPORTACIONES  PERCAPITA GER'!$R$147</f>
        <v>1.4069126830757769E-3</v>
      </c>
      <c r="S79" s="82">
        <f>'IMPORTACIONES '!S78/'IMPORTACIONES  PERCAPITA GER'!$S$147</f>
        <v>1.8869016764537963E-3</v>
      </c>
      <c r="T79" s="82">
        <f>'IMPORTACIONES '!T78/'IMPORTACIONES  PERCAPITA GER'!$T$147</f>
        <v>1.9081060569314907E-3</v>
      </c>
      <c r="U79" s="82">
        <f>'IMPORTACIONES '!U78/'IMPORTACIONES  PERCAPITA GER'!$U$147</f>
        <v>1.6168395041490482E-3</v>
      </c>
      <c r="V79" s="82">
        <f>'IMPORTACIONES '!V78/'IMPORTACIONES  PERCAPITA GER'!$V$147</f>
        <v>2.0028154230852346E-3</v>
      </c>
      <c r="W79" s="82">
        <f>'IMPORTACIONES '!W78/'IMPORTACIONES  PERCAPITA GER'!$W$147</f>
        <v>1.7935374990645653E-3</v>
      </c>
      <c r="X79" s="82">
        <f>'IMPORTACIONES '!X78/'IMPORTACIONES  PERCAPITA GER'!$X$147</f>
        <v>1.5107438499845831E-3</v>
      </c>
      <c r="Y79" s="72"/>
      <c r="Z79" s="119" t="s">
        <v>105</v>
      </c>
      <c r="AA79" s="120">
        <v>3.6484709949800342E-5</v>
      </c>
      <c r="AB79" s="120">
        <v>4.443639760423848E-5</v>
      </c>
      <c r="AC79" s="120">
        <v>8.0746248441407857E-5</v>
      </c>
      <c r="AD79" s="120">
        <v>5.7089093661276294E-5</v>
      </c>
      <c r="AE79" s="120">
        <v>7.283778685039946E-5</v>
      </c>
      <c r="AF79" s="120">
        <v>2.0568896510206333E-5</v>
      </c>
      <c r="AG79" s="120">
        <v>2.1092915385168839E-5</v>
      </c>
      <c r="AH79" s="120">
        <v>2.2172789065917617E-5</v>
      </c>
      <c r="AI79" s="120">
        <v>2.4050642972433625E-5</v>
      </c>
      <c r="AJ79" s="120">
        <v>2.2480417798867763E-5</v>
      </c>
      <c r="AK79" s="120">
        <v>2.246893400077425E-5</v>
      </c>
      <c r="AL79" s="120">
        <v>3.5131399385001422E-5</v>
      </c>
      <c r="AM79" s="120">
        <v>3.4983917851634446E-5</v>
      </c>
      <c r="AN79" s="120">
        <v>5.5778767378633104E-5</v>
      </c>
      <c r="AO79" s="120">
        <v>3.6555741033953619E-5</v>
      </c>
      <c r="AP79" s="120">
        <v>3.9937914030277241E-5</v>
      </c>
      <c r="AQ79" s="120">
        <v>4.5456253787060906E-5</v>
      </c>
      <c r="AR79" s="120">
        <v>5.6511700228420415E-5</v>
      </c>
      <c r="AS79" s="120">
        <v>5.4361300904122423E-5</v>
      </c>
      <c r="AT79" s="120">
        <v>6.2593770259006576E-5</v>
      </c>
      <c r="AU79" s="120">
        <v>4.4536062341966911E-5</v>
      </c>
      <c r="AV79" s="120">
        <v>3.2901818427981177E-5</v>
      </c>
      <c r="AW79" s="131">
        <f t="shared" si="1"/>
        <v>4.1962612630388601E-5</v>
      </c>
      <c r="AX79"/>
      <c r="AY79"/>
    </row>
    <row r="80" spans="1:51" s="124" customFormat="1" x14ac:dyDescent="0.25">
      <c r="A80" s="38"/>
      <c r="B80" s="88" t="s">
        <v>105</v>
      </c>
      <c r="C80" s="89">
        <f>'IMPORTACIONES '!C79/'IMPORTACIONES  PERCAPITA GER'!$C$147</f>
        <v>3.6484709949800342E-5</v>
      </c>
      <c r="D80" s="89">
        <f>'IMPORTACIONES '!D79/'IMPORTACIONES  PERCAPITA GER'!$D$147</f>
        <v>4.443639760423848E-5</v>
      </c>
      <c r="E80" s="89">
        <f>'IMPORTACIONES '!E79/'IMPORTACIONES  PERCAPITA GER'!$E$147</f>
        <v>8.0746248441407857E-5</v>
      </c>
      <c r="F80" s="89">
        <f>'IMPORTACIONES '!F79/'IMPORTACIONES  PERCAPITA GER'!$F$147</f>
        <v>5.7089093661276294E-5</v>
      </c>
      <c r="G80" s="89">
        <f>'IMPORTACIONES '!G79/'IMPORTACIONES  PERCAPITA GER'!$G$147</f>
        <v>7.283778685039946E-5</v>
      </c>
      <c r="H80" s="89">
        <f>'IMPORTACIONES '!H79/'IMPORTACIONES  PERCAPITA GER'!$H$147</f>
        <v>2.0568896510206333E-5</v>
      </c>
      <c r="I80" s="89">
        <f>'IMPORTACIONES '!I79/'IMPORTACIONES  PERCAPITA GER'!$I$147</f>
        <v>2.1092915385168839E-5</v>
      </c>
      <c r="J80" s="89">
        <f>'IMPORTACIONES '!J79/'IMPORTACIONES  PERCAPITA GER'!$J$147</f>
        <v>2.2172789065917617E-5</v>
      </c>
      <c r="K80" s="89">
        <f>'IMPORTACIONES '!K79/'IMPORTACIONES  PERCAPITA GER'!$K$147</f>
        <v>2.4050642972433625E-5</v>
      </c>
      <c r="L80" s="89">
        <f>'IMPORTACIONES '!L79/'IMPORTACIONES  PERCAPITA GER'!$L$147</f>
        <v>2.2480417798867763E-5</v>
      </c>
      <c r="M80" s="89">
        <f>'IMPORTACIONES '!M79/'IMPORTACIONES  PERCAPITA GER'!$M$147</f>
        <v>2.246893400077425E-5</v>
      </c>
      <c r="N80" s="89">
        <f>'IMPORTACIONES '!N79/'IMPORTACIONES  PERCAPITA GER'!$N$147</f>
        <v>3.5131399385001422E-5</v>
      </c>
      <c r="O80" s="89">
        <f>'IMPORTACIONES '!O79/'IMPORTACIONES  PERCAPITA GER'!$O$147</f>
        <v>3.4983917851634446E-5</v>
      </c>
      <c r="P80" s="89">
        <f>'IMPORTACIONES '!P79/'IMPORTACIONES  PERCAPITA GER'!$P$147</f>
        <v>5.5778767378633104E-5</v>
      </c>
      <c r="Q80" s="89">
        <f>'IMPORTACIONES '!Q79/'IMPORTACIONES  PERCAPITA GER'!$Q$147</f>
        <v>3.6555741033953619E-5</v>
      </c>
      <c r="R80" s="89">
        <f>'IMPORTACIONES '!R79/'IMPORTACIONES  PERCAPITA GER'!$R$147</f>
        <v>3.9937914030277241E-5</v>
      </c>
      <c r="S80" s="89">
        <f>'IMPORTACIONES '!S79/'IMPORTACIONES  PERCAPITA GER'!$S$147</f>
        <v>4.5456253787060906E-5</v>
      </c>
      <c r="T80" s="89">
        <f>'IMPORTACIONES '!T79/'IMPORTACIONES  PERCAPITA GER'!$T$147</f>
        <v>5.6511700228420415E-5</v>
      </c>
      <c r="U80" s="89">
        <f>'IMPORTACIONES '!U79/'IMPORTACIONES  PERCAPITA GER'!$U$147</f>
        <v>5.4361300904122423E-5</v>
      </c>
      <c r="V80" s="89">
        <f>'IMPORTACIONES '!V79/'IMPORTACIONES  PERCAPITA GER'!$V$147</f>
        <v>6.2593770259006576E-5</v>
      </c>
      <c r="W80" s="89">
        <f>'IMPORTACIONES '!W79/'IMPORTACIONES  PERCAPITA GER'!$W$147</f>
        <v>4.4536062341966911E-5</v>
      </c>
      <c r="X80" s="89">
        <f>'IMPORTACIONES '!X79/'IMPORTACIONES  PERCAPITA GER'!$X$147</f>
        <v>3.2901818427981177E-5</v>
      </c>
      <c r="Y80" s="72"/>
      <c r="Z80" s="121" t="s">
        <v>81</v>
      </c>
      <c r="AA80" s="118">
        <v>1.395723803448738E-5</v>
      </c>
      <c r="AB80" s="118">
        <v>6.0184461590355967E-6</v>
      </c>
      <c r="AC80" s="118">
        <v>8.191648392606594E-6</v>
      </c>
      <c r="AD80" s="118">
        <v>1.9013447077624043E-5</v>
      </c>
      <c r="AE80" s="118">
        <v>9.2082553275755841E-6</v>
      </c>
      <c r="AF80" s="118">
        <v>8.2956755883859963E-6</v>
      </c>
      <c r="AG80" s="118">
        <v>1.0503956135964908E-5</v>
      </c>
      <c r="AH80" s="118">
        <v>9.613461853074178E-6</v>
      </c>
      <c r="AI80" s="118">
        <v>7.3545291104620713E-6</v>
      </c>
      <c r="AJ80" s="118">
        <v>4.2779447347710617E-6</v>
      </c>
      <c r="AK80" s="118">
        <v>8.5122459085502018E-6</v>
      </c>
      <c r="AL80" s="118">
        <v>6.4581563485904488E-6</v>
      </c>
      <c r="AM80" s="118">
        <v>2.1673497404261369E-5</v>
      </c>
      <c r="AN80" s="118">
        <v>2.0241116022552014E-5</v>
      </c>
      <c r="AO80" s="118">
        <v>3.9363964293074971E-5</v>
      </c>
      <c r="AP80" s="118">
        <v>1.3218887038190355E-5</v>
      </c>
      <c r="AQ80" s="118">
        <v>1.8822800622704584E-5</v>
      </c>
      <c r="AR80" s="118">
        <v>2.6135884242054943E-5</v>
      </c>
      <c r="AS80" s="118">
        <v>1.9405893228775455E-5</v>
      </c>
      <c r="AT80" s="118">
        <v>3.0488068409841631E-5</v>
      </c>
      <c r="AU80" s="118">
        <v>1.2107247294174072E-5</v>
      </c>
      <c r="AV80" s="118">
        <v>1.6281187232416625E-5</v>
      </c>
      <c r="AW80" s="131">
        <f t="shared" si="1"/>
        <v>1.4961070475417006E-5</v>
      </c>
      <c r="AX80"/>
      <c r="AY80"/>
    </row>
    <row r="81" spans="1:51" s="124" customFormat="1" x14ac:dyDescent="0.25">
      <c r="A81" s="38"/>
      <c r="B81" s="83" t="s">
        <v>81</v>
      </c>
      <c r="C81" s="82">
        <f>'IMPORTACIONES '!C80/'IMPORTACIONES  PERCAPITA GER'!$C$147</f>
        <v>1.395723803448738E-5</v>
      </c>
      <c r="D81" s="82">
        <f>'IMPORTACIONES '!D80/'IMPORTACIONES  PERCAPITA GER'!$D$147</f>
        <v>6.0184461590355967E-6</v>
      </c>
      <c r="E81" s="82">
        <f>'IMPORTACIONES '!E80/'IMPORTACIONES  PERCAPITA GER'!$E$147</f>
        <v>8.191648392606594E-6</v>
      </c>
      <c r="F81" s="82">
        <f>'IMPORTACIONES '!F80/'IMPORTACIONES  PERCAPITA GER'!$F$147</f>
        <v>1.9013447077624043E-5</v>
      </c>
      <c r="G81" s="82">
        <f>'IMPORTACIONES '!G80/'IMPORTACIONES  PERCAPITA GER'!$G$147</f>
        <v>9.2082553275755841E-6</v>
      </c>
      <c r="H81" s="82">
        <f>'IMPORTACIONES '!H80/'IMPORTACIONES  PERCAPITA GER'!$H$147</f>
        <v>8.2956755883859963E-6</v>
      </c>
      <c r="I81" s="82">
        <f>'IMPORTACIONES '!I80/'IMPORTACIONES  PERCAPITA GER'!$I$147</f>
        <v>1.0503956135964908E-5</v>
      </c>
      <c r="J81" s="82">
        <f>'IMPORTACIONES '!J80/'IMPORTACIONES  PERCAPITA GER'!$J$147</f>
        <v>9.613461853074178E-6</v>
      </c>
      <c r="K81" s="82">
        <f>'IMPORTACIONES '!K80/'IMPORTACIONES  PERCAPITA GER'!$K$147</f>
        <v>7.3545291104620713E-6</v>
      </c>
      <c r="L81" s="82">
        <f>'IMPORTACIONES '!L80/'IMPORTACIONES  PERCAPITA GER'!$L$147</f>
        <v>4.2779447347710617E-6</v>
      </c>
      <c r="M81" s="82">
        <f>'IMPORTACIONES '!M80/'IMPORTACIONES  PERCAPITA GER'!$M$147</f>
        <v>8.5122459085502018E-6</v>
      </c>
      <c r="N81" s="82">
        <f>'IMPORTACIONES '!N80/'IMPORTACIONES  PERCAPITA GER'!$N$147</f>
        <v>6.4581563485904488E-6</v>
      </c>
      <c r="O81" s="82">
        <f>'IMPORTACIONES '!O80/'IMPORTACIONES  PERCAPITA GER'!$O$147</f>
        <v>2.1673497404261369E-5</v>
      </c>
      <c r="P81" s="82">
        <f>'IMPORTACIONES '!P80/'IMPORTACIONES  PERCAPITA GER'!$P$147</f>
        <v>2.0241116022552014E-5</v>
      </c>
      <c r="Q81" s="82">
        <f>'IMPORTACIONES '!Q80/'IMPORTACIONES  PERCAPITA GER'!$Q$147</f>
        <v>3.9363964293074971E-5</v>
      </c>
      <c r="R81" s="82">
        <f>'IMPORTACIONES '!R80/'IMPORTACIONES  PERCAPITA GER'!$R$147</f>
        <v>1.3218887038190355E-5</v>
      </c>
      <c r="S81" s="82">
        <f>'IMPORTACIONES '!S80/'IMPORTACIONES  PERCAPITA GER'!$S$147</f>
        <v>1.8822800622704584E-5</v>
      </c>
      <c r="T81" s="82">
        <f>'IMPORTACIONES '!T80/'IMPORTACIONES  PERCAPITA GER'!$T$147</f>
        <v>2.6135884242054943E-5</v>
      </c>
      <c r="U81" s="82">
        <f>'IMPORTACIONES '!U80/'IMPORTACIONES  PERCAPITA GER'!$U$147</f>
        <v>1.9405893228775455E-5</v>
      </c>
      <c r="V81" s="82">
        <f>'IMPORTACIONES '!V80/'IMPORTACIONES  PERCAPITA GER'!$V$147</f>
        <v>3.0488068409841631E-5</v>
      </c>
      <c r="W81" s="82">
        <f>'IMPORTACIONES '!W80/'IMPORTACIONES  PERCAPITA GER'!$W$147</f>
        <v>1.2107247294174072E-5</v>
      </c>
      <c r="X81" s="82">
        <f>'IMPORTACIONES '!X80/'IMPORTACIONES  PERCAPITA GER'!$X$147</f>
        <v>1.6281187232416625E-5</v>
      </c>
      <c r="Y81" s="72"/>
      <c r="Z81" s="119" t="s">
        <v>118</v>
      </c>
      <c r="AA81" s="120">
        <v>1.346751038415449E-7</v>
      </c>
      <c r="AB81" s="120">
        <v>2.4415603079251911E-7</v>
      </c>
      <c r="AC81" s="120">
        <v>5.607378363986656E-7</v>
      </c>
      <c r="AD81" s="120">
        <v>4.8752428404164214E-7</v>
      </c>
      <c r="AE81" s="120">
        <v>2.9232556595478044E-7</v>
      </c>
      <c r="AF81" s="120">
        <v>3.6491241591140747E-8</v>
      </c>
      <c r="AG81" s="120">
        <v>1.4571962269546693E-7</v>
      </c>
      <c r="AH81" s="120">
        <v>4.7279320588889397E-7</v>
      </c>
      <c r="AI81" s="120">
        <v>3.2713720919683017E-7</v>
      </c>
      <c r="AJ81" s="120">
        <v>4.9687176806122813E-7</v>
      </c>
      <c r="AK81" s="120">
        <v>9.2155368810515006E-7</v>
      </c>
      <c r="AL81" s="120">
        <v>2.1850904938839863E-7</v>
      </c>
      <c r="AM81" s="120">
        <v>3.4035778312917461E-7</v>
      </c>
      <c r="AN81" s="120">
        <v>3.6536310510021683E-7</v>
      </c>
      <c r="AO81" s="120">
        <v>3.4187065763216475E-7</v>
      </c>
      <c r="AP81" s="120">
        <v>1.3695794156126917E-6</v>
      </c>
      <c r="AQ81" s="120">
        <v>1.0837747545832555E-6</v>
      </c>
      <c r="AR81" s="120">
        <v>2.412160581807164E-6</v>
      </c>
      <c r="AS81" s="120">
        <v>7.4399590653452222E-7</v>
      </c>
      <c r="AT81" s="120">
        <v>3.2105701849164945E-7</v>
      </c>
      <c r="AU81" s="120">
        <v>3.7949915684468782E-7</v>
      </c>
      <c r="AV81" s="120">
        <v>3.3944396314792668E-7</v>
      </c>
      <c r="AW81" s="131">
        <f t="shared" si="1"/>
        <v>5.4707258858362339E-7</v>
      </c>
      <c r="AX81"/>
      <c r="AY81"/>
    </row>
    <row r="82" spans="1:51" s="124" customFormat="1" x14ac:dyDescent="0.25">
      <c r="A82" s="38"/>
      <c r="B82" s="88" t="s">
        <v>118</v>
      </c>
      <c r="C82" s="89">
        <f>'IMPORTACIONES '!C81/'IMPORTACIONES  PERCAPITA GER'!$C$147</f>
        <v>1.346751038415449E-7</v>
      </c>
      <c r="D82" s="89">
        <f>'IMPORTACIONES '!D81/'IMPORTACIONES  PERCAPITA GER'!$D$147</f>
        <v>2.4415603079251911E-7</v>
      </c>
      <c r="E82" s="89">
        <f>'IMPORTACIONES '!E81/'IMPORTACIONES  PERCAPITA GER'!$E$147</f>
        <v>5.607378363986656E-7</v>
      </c>
      <c r="F82" s="89">
        <f>'IMPORTACIONES '!F81/'IMPORTACIONES  PERCAPITA GER'!$F$147</f>
        <v>4.8752428404164214E-7</v>
      </c>
      <c r="G82" s="89">
        <f>'IMPORTACIONES '!G81/'IMPORTACIONES  PERCAPITA GER'!$G$147</f>
        <v>2.9232556595478044E-7</v>
      </c>
      <c r="H82" s="89">
        <f>'IMPORTACIONES '!H81/'IMPORTACIONES  PERCAPITA GER'!$H$147</f>
        <v>3.6491241591140747E-8</v>
      </c>
      <c r="I82" s="89">
        <f>'IMPORTACIONES '!I81/'IMPORTACIONES  PERCAPITA GER'!$I$147</f>
        <v>1.4571962269546693E-7</v>
      </c>
      <c r="J82" s="89">
        <f>'IMPORTACIONES '!J81/'IMPORTACIONES  PERCAPITA GER'!$J$147</f>
        <v>4.7279320588889397E-7</v>
      </c>
      <c r="K82" s="89">
        <f>'IMPORTACIONES '!K81/'IMPORTACIONES  PERCAPITA GER'!$K$147</f>
        <v>3.2713720919683017E-7</v>
      </c>
      <c r="L82" s="89">
        <f>'IMPORTACIONES '!L81/'IMPORTACIONES  PERCAPITA GER'!$L$147</f>
        <v>4.9687176806122813E-7</v>
      </c>
      <c r="M82" s="89">
        <f>'IMPORTACIONES '!M81/'IMPORTACIONES  PERCAPITA GER'!$M$147</f>
        <v>9.2155368810515006E-7</v>
      </c>
      <c r="N82" s="89">
        <f>'IMPORTACIONES '!N81/'IMPORTACIONES  PERCAPITA GER'!$N$147</f>
        <v>2.1850904938839863E-7</v>
      </c>
      <c r="O82" s="89">
        <f>'IMPORTACIONES '!O81/'IMPORTACIONES  PERCAPITA GER'!$O$147</f>
        <v>3.4035778312917461E-7</v>
      </c>
      <c r="P82" s="89">
        <f>'IMPORTACIONES '!P81/'IMPORTACIONES  PERCAPITA GER'!$P$147</f>
        <v>3.6536310510021683E-7</v>
      </c>
      <c r="Q82" s="89">
        <f>'IMPORTACIONES '!Q81/'IMPORTACIONES  PERCAPITA GER'!$Q$147</f>
        <v>3.4187065763216475E-7</v>
      </c>
      <c r="R82" s="89">
        <f>'IMPORTACIONES '!R81/'IMPORTACIONES  PERCAPITA GER'!$R$147</f>
        <v>1.3695794156126917E-6</v>
      </c>
      <c r="S82" s="89">
        <f>'IMPORTACIONES '!S81/'IMPORTACIONES  PERCAPITA GER'!$S$147</f>
        <v>1.0837747545832555E-6</v>
      </c>
      <c r="T82" s="89">
        <f>'IMPORTACIONES '!T81/'IMPORTACIONES  PERCAPITA GER'!$T$147</f>
        <v>2.412160581807164E-6</v>
      </c>
      <c r="U82" s="89">
        <f>'IMPORTACIONES '!U81/'IMPORTACIONES  PERCAPITA GER'!$U$147</f>
        <v>7.4399590653452222E-7</v>
      </c>
      <c r="V82" s="89">
        <f>'IMPORTACIONES '!V81/'IMPORTACIONES  PERCAPITA GER'!$V$147</f>
        <v>3.2105701849164945E-7</v>
      </c>
      <c r="W82" s="89">
        <f>'IMPORTACIONES '!W81/'IMPORTACIONES  PERCAPITA GER'!$W$147</f>
        <v>3.7949915684468782E-7</v>
      </c>
      <c r="X82" s="89">
        <f>'IMPORTACIONES '!X81/'IMPORTACIONES  PERCAPITA GER'!$X$147</f>
        <v>3.3944396314792668E-7</v>
      </c>
      <c r="Y82" s="72"/>
      <c r="Z82" s="121" t="s">
        <v>169</v>
      </c>
      <c r="AA82" s="118">
        <v>3.3546344047803002E-6</v>
      </c>
      <c r="AB82" s="118">
        <v>2.6246773310195805E-6</v>
      </c>
      <c r="AC82" s="118">
        <v>2.3770408282117347E-6</v>
      </c>
      <c r="AD82" s="118">
        <v>2.4741857415113337E-6</v>
      </c>
      <c r="AE82" s="118">
        <v>1.7295929318991174E-6</v>
      </c>
      <c r="AF82" s="118">
        <v>3.4058492151731361E-6</v>
      </c>
      <c r="AG82" s="118">
        <v>4.6387413224723639E-6</v>
      </c>
      <c r="AH82" s="118">
        <v>2.2184911968632717E-6</v>
      </c>
      <c r="AI82" s="118">
        <v>2.8351891463725283E-6</v>
      </c>
      <c r="AJ82" s="118">
        <v>3.0297059028123669E-6</v>
      </c>
      <c r="AK82" s="118">
        <v>4.4016314313443355E-6</v>
      </c>
      <c r="AL82" s="118">
        <v>3.5325629651124446E-6</v>
      </c>
      <c r="AM82" s="118">
        <v>8.0227191737591146E-6</v>
      </c>
      <c r="AN82" s="118">
        <v>4.4330723418826307E-6</v>
      </c>
      <c r="AO82" s="118">
        <v>4.9204955366343714E-6</v>
      </c>
      <c r="AP82" s="118">
        <v>3.3750349884741332E-6</v>
      </c>
      <c r="AQ82" s="118">
        <v>2.254749776776658E-6</v>
      </c>
      <c r="AR82" s="118">
        <v>2.7603074699030434E-6</v>
      </c>
      <c r="AS82" s="118">
        <v>2.7279849906265816E-6</v>
      </c>
      <c r="AT82" s="118">
        <v>6.2112184731269104E-6</v>
      </c>
      <c r="AU82" s="118">
        <v>2.3504463907800021E-6</v>
      </c>
      <c r="AV82" s="118">
        <v>1.430513844694834E-6</v>
      </c>
      <c r="AW82" s="131">
        <f t="shared" si="1"/>
        <v>3.4140384274650368E-6</v>
      </c>
      <c r="AX82"/>
      <c r="AY82"/>
    </row>
    <row r="83" spans="1:51" s="124" customFormat="1" x14ac:dyDescent="0.25">
      <c r="A83" s="38"/>
      <c r="B83" s="83" t="s">
        <v>169</v>
      </c>
      <c r="C83" s="82">
        <f>'IMPORTACIONES '!C82/'IMPORTACIONES  PERCAPITA GER'!$C$147</f>
        <v>3.3546344047803002E-6</v>
      </c>
      <c r="D83" s="82">
        <f>'IMPORTACIONES '!D82/'IMPORTACIONES  PERCAPITA GER'!$D$147</f>
        <v>2.6246773310195805E-6</v>
      </c>
      <c r="E83" s="82">
        <f>'IMPORTACIONES '!E82/'IMPORTACIONES  PERCAPITA GER'!$E$147</f>
        <v>2.3770408282117347E-6</v>
      </c>
      <c r="F83" s="82">
        <f>'IMPORTACIONES '!F82/'IMPORTACIONES  PERCAPITA GER'!$F$147</f>
        <v>2.4741857415113337E-6</v>
      </c>
      <c r="G83" s="82">
        <f>'IMPORTACIONES '!G82/'IMPORTACIONES  PERCAPITA GER'!$G$147</f>
        <v>1.7295929318991174E-6</v>
      </c>
      <c r="H83" s="82">
        <f>'IMPORTACIONES '!H82/'IMPORTACIONES  PERCAPITA GER'!$H$147</f>
        <v>3.4058492151731361E-6</v>
      </c>
      <c r="I83" s="82">
        <f>'IMPORTACIONES '!I82/'IMPORTACIONES  PERCAPITA GER'!$I$147</f>
        <v>4.6387413224723639E-6</v>
      </c>
      <c r="J83" s="82">
        <f>'IMPORTACIONES '!J82/'IMPORTACIONES  PERCAPITA GER'!$J$147</f>
        <v>2.2184911968632717E-6</v>
      </c>
      <c r="K83" s="82">
        <f>'IMPORTACIONES '!K82/'IMPORTACIONES  PERCAPITA GER'!$K$147</f>
        <v>2.8351891463725283E-6</v>
      </c>
      <c r="L83" s="82">
        <f>'IMPORTACIONES '!L82/'IMPORTACIONES  PERCAPITA GER'!$L$147</f>
        <v>3.0297059028123669E-6</v>
      </c>
      <c r="M83" s="82">
        <f>'IMPORTACIONES '!M82/'IMPORTACIONES  PERCAPITA GER'!$M$147</f>
        <v>4.4016314313443355E-6</v>
      </c>
      <c r="N83" s="82">
        <f>'IMPORTACIONES '!N82/'IMPORTACIONES  PERCAPITA GER'!$N$147</f>
        <v>3.5325629651124446E-6</v>
      </c>
      <c r="O83" s="82">
        <f>'IMPORTACIONES '!O82/'IMPORTACIONES  PERCAPITA GER'!$O$147</f>
        <v>8.0227191737591146E-6</v>
      </c>
      <c r="P83" s="82">
        <f>'IMPORTACIONES '!P82/'IMPORTACIONES  PERCAPITA GER'!$P$147</f>
        <v>4.4330723418826307E-6</v>
      </c>
      <c r="Q83" s="82">
        <f>'IMPORTACIONES '!Q82/'IMPORTACIONES  PERCAPITA GER'!$Q$147</f>
        <v>4.9204955366343714E-6</v>
      </c>
      <c r="R83" s="82">
        <f>'IMPORTACIONES '!R82/'IMPORTACIONES  PERCAPITA GER'!$R$147</f>
        <v>3.3750349884741332E-6</v>
      </c>
      <c r="S83" s="82">
        <f>'IMPORTACIONES '!S82/'IMPORTACIONES  PERCAPITA GER'!$S$147</f>
        <v>2.254749776776658E-6</v>
      </c>
      <c r="T83" s="82">
        <f>'IMPORTACIONES '!T82/'IMPORTACIONES  PERCAPITA GER'!$T$147</f>
        <v>2.7603074699030434E-6</v>
      </c>
      <c r="U83" s="82">
        <f>'IMPORTACIONES '!U82/'IMPORTACIONES  PERCAPITA GER'!$U$147</f>
        <v>2.7279849906265816E-6</v>
      </c>
      <c r="V83" s="82">
        <f>'IMPORTACIONES '!V82/'IMPORTACIONES  PERCAPITA GER'!$V$147</f>
        <v>6.2112184731269104E-6</v>
      </c>
      <c r="W83" s="82">
        <f>'IMPORTACIONES '!W82/'IMPORTACIONES  PERCAPITA GER'!$W$147</f>
        <v>2.3504463907800021E-6</v>
      </c>
      <c r="X83" s="82">
        <f>'IMPORTACIONES '!X82/'IMPORTACIONES  PERCAPITA GER'!$X$147</f>
        <v>1.430513844694834E-6</v>
      </c>
      <c r="Y83" s="72"/>
      <c r="Z83" s="119" t="s">
        <v>123</v>
      </c>
      <c r="AA83" s="120">
        <v>0</v>
      </c>
      <c r="AB83" s="120">
        <v>0</v>
      </c>
      <c r="AC83" s="120">
        <v>0</v>
      </c>
      <c r="AD83" s="120">
        <v>0</v>
      </c>
      <c r="AE83" s="120">
        <v>0</v>
      </c>
      <c r="AF83" s="120">
        <v>0</v>
      </c>
      <c r="AG83" s="120">
        <v>0</v>
      </c>
      <c r="AH83" s="120">
        <v>0</v>
      </c>
      <c r="AI83" s="120">
        <v>0</v>
      </c>
      <c r="AJ83" s="120">
        <v>0</v>
      </c>
      <c r="AK83" s="120">
        <v>4.850282568974474E-8</v>
      </c>
      <c r="AL83" s="120">
        <v>2.4278783265377628E-7</v>
      </c>
      <c r="AM83" s="120">
        <v>3.1604651290566211E-7</v>
      </c>
      <c r="AN83" s="120">
        <v>2.9229048408017346E-7</v>
      </c>
      <c r="AO83" s="120">
        <v>1.8314499516008827E-7</v>
      </c>
      <c r="AP83" s="120">
        <v>1.8342581459098551E-7</v>
      </c>
      <c r="AQ83" s="120">
        <v>0</v>
      </c>
      <c r="AR83" s="120">
        <v>0</v>
      </c>
      <c r="AS83" s="120">
        <v>0</v>
      </c>
      <c r="AT83" s="120">
        <v>0</v>
      </c>
      <c r="AU83" s="120">
        <v>0</v>
      </c>
      <c r="AV83" s="120">
        <v>0</v>
      </c>
      <c r="AW83" s="131">
        <f t="shared" si="1"/>
        <v>5.7554475685474108E-8</v>
      </c>
      <c r="AX83"/>
      <c r="AY83"/>
    </row>
    <row r="84" spans="1:51" s="124" customFormat="1" x14ac:dyDescent="0.25">
      <c r="A84" s="38"/>
      <c r="B84" s="88" t="s">
        <v>123</v>
      </c>
      <c r="C84" s="89">
        <f>'IMPORTACIONES '!C83/'IMPORTACIONES  PERCAPITA GER'!$C$147</f>
        <v>0</v>
      </c>
      <c r="D84" s="89">
        <f>'IMPORTACIONES '!D83/'IMPORTACIONES  PERCAPITA GER'!$D$147</f>
        <v>0</v>
      </c>
      <c r="E84" s="89">
        <f>'IMPORTACIONES '!E83/'IMPORTACIONES  PERCAPITA GER'!$E$147</f>
        <v>0</v>
      </c>
      <c r="F84" s="89">
        <f>'IMPORTACIONES '!F83/'IMPORTACIONES  PERCAPITA GER'!$F$147</f>
        <v>0</v>
      </c>
      <c r="G84" s="89">
        <f>'IMPORTACIONES '!G83/'IMPORTACIONES  PERCAPITA GER'!$G$147</f>
        <v>0</v>
      </c>
      <c r="H84" s="89">
        <f>'IMPORTACIONES '!H83/'IMPORTACIONES  PERCAPITA GER'!$H$147</f>
        <v>0</v>
      </c>
      <c r="I84" s="89">
        <f>'IMPORTACIONES '!I83/'IMPORTACIONES  PERCAPITA GER'!$I$147</f>
        <v>0</v>
      </c>
      <c r="J84" s="89">
        <f>'IMPORTACIONES '!J83/'IMPORTACIONES  PERCAPITA GER'!$J$147</f>
        <v>0</v>
      </c>
      <c r="K84" s="89">
        <f>'IMPORTACIONES '!K83/'IMPORTACIONES  PERCAPITA GER'!$K$147</f>
        <v>0</v>
      </c>
      <c r="L84" s="89">
        <f>'IMPORTACIONES '!L83/'IMPORTACIONES  PERCAPITA GER'!$L$147</f>
        <v>0</v>
      </c>
      <c r="M84" s="89">
        <f>'IMPORTACIONES '!M83/'IMPORTACIONES  PERCAPITA GER'!$M$147</f>
        <v>4.850282568974474E-8</v>
      </c>
      <c r="N84" s="89">
        <f>'IMPORTACIONES '!N83/'IMPORTACIONES  PERCAPITA GER'!$N$147</f>
        <v>2.4278783265377628E-7</v>
      </c>
      <c r="O84" s="89">
        <f>'IMPORTACIONES '!O83/'IMPORTACIONES  PERCAPITA GER'!$O$147</f>
        <v>3.1604651290566211E-7</v>
      </c>
      <c r="P84" s="89">
        <f>'IMPORTACIONES '!P83/'IMPORTACIONES  PERCAPITA GER'!$P$147</f>
        <v>2.9229048408017346E-7</v>
      </c>
      <c r="Q84" s="89">
        <f>'IMPORTACIONES '!Q83/'IMPORTACIONES  PERCAPITA GER'!$Q$147</f>
        <v>1.8314499516008827E-7</v>
      </c>
      <c r="R84" s="89">
        <f>'IMPORTACIONES '!R83/'IMPORTACIONES  PERCAPITA GER'!$R$147</f>
        <v>1.8342581459098551E-7</v>
      </c>
      <c r="S84" s="89">
        <f>'IMPORTACIONES '!S83/'IMPORTACIONES  PERCAPITA GER'!$S$147</f>
        <v>0</v>
      </c>
      <c r="T84" s="89">
        <f>'IMPORTACIONES '!T83/'IMPORTACIONES  PERCAPITA GER'!$T$147</f>
        <v>0</v>
      </c>
      <c r="U84" s="89">
        <f>'IMPORTACIONES '!U83/'IMPORTACIONES  PERCAPITA GER'!$U$147</f>
        <v>0</v>
      </c>
      <c r="V84" s="89">
        <f>'IMPORTACIONES '!V83/'IMPORTACIONES  PERCAPITA GER'!$V$147</f>
        <v>0</v>
      </c>
      <c r="W84" s="89">
        <f>'IMPORTACIONES '!W83/'IMPORTACIONES  PERCAPITA GER'!$W$147</f>
        <v>0</v>
      </c>
      <c r="X84" s="89">
        <f>'IMPORTACIONES '!X83/'IMPORTACIONES  PERCAPITA GER'!$X$147</f>
        <v>0</v>
      </c>
      <c r="Y84" s="72"/>
      <c r="Z84" s="122" t="s">
        <v>135</v>
      </c>
      <c r="AA84" s="118">
        <v>2.9182870683336945E-4</v>
      </c>
      <c r="AB84" s="118">
        <v>3.4822753891783039E-4</v>
      </c>
      <c r="AC84" s="118">
        <v>3.7537741161001108E-4</v>
      </c>
      <c r="AD84" s="118">
        <v>2.5020965067727176E-4</v>
      </c>
      <c r="AE84" s="118">
        <v>1.966742047279933E-4</v>
      </c>
      <c r="AF84" s="118">
        <v>2.1001925910421203E-4</v>
      </c>
      <c r="AG84" s="118">
        <v>1.2738323683962068E-4</v>
      </c>
      <c r="AH84" s="118">
        <v>1.6152555577599034E-4</v>
      </c>
      <c r="AI84" s="118">
        <v>1.2723214199170051E-4</v>
      </c>
      <c r="AJ84" s="118">
        <v>1.2330903024446334E-4</v>
      </c>
      <c r="AK84" s="118">
        <v>1.9557551888747321E-4</v>
      </c>
      <c r="AL84" s="118">
        <v>2.1046063273592595E-4</v>
      </c>
      <c r="AM84" s="118">
        <v>1.6906057313430571E-4</v>
      </c>
      <c r="AN84" s="118">
        <v>1.840212172688092E-4</v>
      </c>
      <c r="AO84" s="118">
        <v>1.4770033376343918E-4</v>
      </c>
      <c r="AP84" s="118">
        <v>1.6750445388448795E-4</v>
      </c>
      <c r="AQ84" s="118">
        <v>2.3355968820323511E-4</v>
      </c>
      <c r="AR84" s="118">
        <v>2.4410070382493941E-4</v>
      </c>
      <c r="AS84" s="118">
        <v>1.8546577956728082E-4</v>
      </c>
      <c r="AT84" s="118">
        <v>1.3370789985490692E-4</v>
      </c>
      <c r="AU84" s="118">
        <v>1.825023687174389E-4</v>
      </c>
      <c r="AV84" s="118">
        <v>1.6513948807146635E-4</v>
      </c>
      <c r="AW84" s="131">
        <f t="shared" si="1"/>
        <v>2.0139024521073507E-4</v>
      </c>
      <c r="AX84"/>
      <c r="AY84"/>
    </row>
    <row r="85" spans="1:51" s="124" customFormat="1" x14ac:dyDescent="0.25">
      <c r="A85" s="38"/>
      <c r="B85" s="84" t="s">
        <v>135</v>
      </c>
      <c r="C85" s="82">
        <f>'IMPORTACIONES '!C84/'IMPORTACIONES  PERCAPITA GER'!$C$147</f>
        <v>2.9182870683336945E-4</v>
      </c>
      <c r="D85" s="82">
        <f>'IMPORTACIONES '!D84/'IMPORTACIONES  PERCAPITA GER'!$D$147</f>
        <v>3.4822753891783039E-4</v>
      </c>
      <c r="E85" s="82">
        <f>'IMPORTACIONES '!E84/'IMPORTACIONES  PERCAPITA GER'!$E$147</f>
        <v>3.7537741161001108E-4</v>
      </c>
      <c r="F85" s="82">
        <f>'IMPORTACIONES '!F84/'IMPORTACIONES  PERCAPITA GER'!$F$147</f>
        <v>2.5020965067727176E-4</v>
      </c>
      <c r="G85" s="82">
        <f>'IMPORTACIONES '!G84/'IMPORTACIONES  PERCAPITA GER'!$G$147</f>
        <v>1.966742047279933E-4</v>
      </c>
      <c r="H85" s="82">
        <f>'IMPORTACIONES '!H84/'IMPORTACIONES  PERCAPITA GER'!$H$147</f>
        <v>2.1001925910421203E-4</v>
      </c>
      <c r="I85" s="82">
        <f>'IMPORTACIONES '!I84/'IMPORTACIONES  PERCAPITA GER'!$I$147</f>
        <v>1.2738323683962068E-4</v>
      </c>
      <c r="J85" s="82">
        <f>'IMPORTACIONES '!J84/'IMPORTACIONES  PERCAPITA GER'!$J$147</f>
        <v>1.6152555577599034E-4</v>
      </c>
      <c r="K85" s="82">
        <f>'IMPORTACIONES '!K84/'IMPORTACIONES  PERCAPITA GER'!$K$147</f>
        <v>1.2723214199170051E-4</v>
      </c>
      <c r="L85" s="82">
        <f>'IMPORTACIONES '!L84/'IMPORTACIONES  PERCAPITA GER'!$L$147</f>
        <v>1.2330903024446334E-4</v>
      </c>
      <c r="M85" s="82">
        <f>'IMPORTACIONES '!M84/'IMPORTACIONES  PERCAPITA GER'!$M$147</f>
        <v>1.9557551888747321E-4</v>
      </c>
      <c r="N85" s="82">
        <f>'IMPORTACIONES '!N84/'IMPORTACIONES  PERCAPITA GER'!$N$147</f>
        <v>2.1046063273592595E-4</v>
      </c>
      <c r="O85" s="82">
        <f>'IMPORTACIONES '!O84/'IMPORTACIONES  PERCAPITA GER'!$O$147</f>
        <v>1.6906057313430571E-4</v>
      </c>
      <c r="P85" s="82">
        <f>'IMPORTACIONES '!P84/'IMPORTACIONES  PERCAPITA GER'!$P$147</f>
        <v>1.840212172688092E-4</v>
      </c>
      <c r="Q85" s="82">
        <f>'IMPORTACIONES '!Q84/'IMPORTACIONES  PERCAPITA GER'!$Q$147</f>
        <v>1.4770033376343918E-4</v>
      </c>
      <c r="R85" s="82">
        <f>'IMPORTACIONES '!R84/'IMPORTACIONES  PERCAPITA GER'!$R$147</f>
        <v>1.6750445388448795E-4</v>
      </c>
      <c r="S85" s="82">
        <f>'IMPORTACIONES '!S84/'IMPORTACIONES  PERCAPITA GER'!$S$147</f>
        <v>2.3355968820323511E-4</v>
      </c>
      <c r="T85" s="82">
        <f>'IMPORTACIONES '!T84/'IMPORTACIONES  PERCAPITA GER'!$T$147</f>
        <v>2.4410070382493941E-4</v>
      </c>
      <c r="U85" s="82">
        <f>'IMPORTACIONES '!U84/'IMPORTACIONES  PERCAPITA GER'!$U$147</f>
        <v>1.8546577956728082E-4</v>
      </c>
      <c r="V85" s="82">
        <f>'IMPORTACIONES '!V84/'IMPORTACIONES  PERCAPITA GER'!$V$147</f>
        <v>1.3370789985490692E-4</v>
      </c>
      <c r="W85" s="82">
        <f>'IMPORTACIONES '!W84/'IMPORTACIONES  PERCAPITA GER'!$W$147</f>
        <v>1.825023687174389E-4</v>
      </c>
      <c r="X85" s="82">
        <f>'IMPORTACIONES '!X84/'IMPORTACIONES  PERCAPITA GER'!$X$147</f>
        <v>1.6513948807146635E-4</v>
      </c>
      <c r="Y85" s="72"/>
      <c r="Z85" s="119" t="s">
        <v>86</v>
      </c>
      <c r="AA85" s="120">
        <v>4.4283622781351625E-5</v>
      </c>
      <c r="AB85" s="120">
        <v>6.1441865148937431E-5</v>
      </c>
      <c r="AC85" s="120">
        <v>2.7780902807664325E-5</v>
      </c>
      <c r="AD85" s="120">
        <v>3.4407026346238895E-5</v>
      </c>
      <c r="AE85" s="120">
        <v>2.4360463829565034E-5</v>
      </c>
      <c r="AF85" s="120">
        <v>2.0459422785432909E-5</v>
      </c>
      <c r="AG85" s="120">
        <v>1.4814828307372472E-5</v>
      </c>
      <c r="AH85" s="120">
        <v>1.7808544088481673E-5</v>
      </c>
      <c r="AI85" s="120">
        <v>3.470077656073043E-5</v>
      </c>
      <c r="AJ85" s="120">
        <v>1.9511306014111644E-5</v>
      </c>
      <c r="AK85" s="120">
        <v>3.0241511817555847E-5</v>
      </c>
      <c r="AL85" s="120">
        <v>3.9914319688280816E-5</v>
      </c>
      <c r="AM85" s="120">
        <v>5.9866502925399459E-5</v>
      </c>
      <c r="AN85" s="120">
        <v>5.9688152603205424E-5</v>
      </c>
      <c r="AO85" s="120">
        <v>7.3001595070811177E-5</v>
      </c>
      <c r="AP85" s="120">
        <v>7.3480381325148793E-5</v>
      </c>
      <c r="AQ85" s="120">
        <v>1.3187171898871658E-4</v>
      </c>
      <c r="AR85" s="120">
        <v>1.1956358842607057E-4</v>
      </c>
      <c r="AS85" s="120">
        <v>1.3559325396591667E-4</v>
      </c>
      <c r="AT85" s="120">
        <v>1.2160651992714475E-4</v>
      </c>
      <c r="AU85" s="120">
        <v>1.0616182865023009E-4</v>
      </c>
      <c r="AV85" s="120">
        <v>8.6230889638257233E-5</v>
      </c>
      <c r="AW85" s="131">
        <f t="shared" si="1"/>
        <v>6.0763137349846537E-5</v>
      </c>
      <c r="AX85"/>
      <c r="AY85"/>
    </row>
    <row r="86" spans="1:51" s="124" customFormat="1" x14ac:dyDescent="0.25">
      <c r="A86" s="38"/>
      <c r="B86" s="88" t="s">
        <v>86</v>
      </c>
      <c r="C86" s="89">
        <f>'IMPORTACIONES '!C85/'IMPORTACIONES  PERCAPITA GER'!$C$147</f>
        <v>4.4283622781351625E-5</v>
      </c>
      <c r="D86" s="89">
        <f>'IMPORTACIONES '!D85/'IMPORTACIONES  PERCAPITA GER'!$D$147</f>
        <v>6.1441865148937431E-5</v>
      </c>
      <c r="E86" s="89">
        <f>'IMPORTACIONES '!E85/'IMPORTACIONES  PERCAPITA GER'!$E$147</f>
        <v>2.7780902807664325E-5</v>
      </c>
      <c r="F86" s="89">
        <f>'IMPORTACIONES '!F85/'IMPORTACIONES  PERCAPITA GER'!$F$147</f>
        <v>3.4407026346238895E-5</v>
      </c>
      <c r="G86" s="89">
        <f>'IMPORTACIONES '!G85/'IMPORTACIONES  PERCAPITA GER'!$G$147</f>
        <v>2.4360463829565034E-5</v>
      </c>
      <c r="H86" s="89">
        <f>'IMPORTACIONES '!H85/'IMPORTACIONES  PERCAPITA GER'!$H$147</f>
        <v>2.0459422785432909E-5</v>
      </c>
      <c r="I86" s="89">
        <f>'IMPORTACIONES '!I85/'IMPORTACIONES  PERCAPITA GER'!$I$147</f>
        <v>1.4814828307372472E-5</v>
      </c>
      <c r="J86" s="89">
        <f>'IMPORTACIONES '!J85/'IMPORTACIONES  PERCAPITA GER'!$J$147</f>
        <v>1.7808544088481673E-5</v>
      </c>
      <c r="K86" s="89">
        <f>'IMPORTACIONES '!K85/'IMPORTACIONES  PERCAPITA GER'!$K$147</f>
        <v>3.470077656073043E-5</v>
      </c>
      <c r="L86" s="89">
        <f>'IMPORTACIONES '!L85/'IMPORTACIONES  PERCAPITA GER'!$L$147</f>
        <v>1.9511306014111644E-5</v>
      </c>
      <c r="M86" s="89">
        <f>'IMPORTACIONES '!M85/'IMPORTACIONES  PERCAPITA GER'!$M$147</f>
        <v>3.0241511817555847E-5</v>
      </c>
      <c r="N86" s="89">
        <f>'IMPORTACIONES '!N85/'IMPORTACIONES  PERCAPITA GER'!$N$147</f>
        <v>3.9914319688280816E-5</v>
      </c>
      <c r="O86" s="89">
        <f>'IMPORTACIONES '!O85/'IMPORTACIONES  PERCAPITA GER'!$O$147</f>
        <v>5.9866502925399459E-5</v>
      </c>
      <c r="P86" s="89">
        <f>'IMPORTACIONES '!P85/'IMPORTACIONES  PERCAPITA GER'!$P$147</f>
        <v>5.9688152603205424E-5</v>
      </c>
      <c r="Q86" s="89">
        <f>'IMPORTACIONES '!Q85/'IMPORTACIONES  PERCAPITA GER'!$Q$147</f>
        <v>7.3001595070811177E-5</v>
      </c>
      <c r="R86" s="89">
        <f>'IMPORTACIONES '!R85/'IMPORTACIONES  PERCAPITA GER'!$R$147</f>
        <v>7.3480381325148793E-5</v>
      </c>
      <c r="S86" s="89">
        <f>'IMPORTACIONES '!S85/'IMPORTACIONES  PERCAPITA GER'!$S$147</f>
        <v>1.3187171898871658E-4</v>
      </c>
      <c r="T86" s="89">
        <f>'IMPORTACIONES '!T85/'IMPORTACIONES  PERCAPITA GER'!$T$147</f>
        <v>1.1956358842607057E-4</v>
      </c>
      <c r="U86" s="89">
        <f>'IMPORTACIONES '!U85/'IMPORTACIONES  PERCAPITA GER'!$U$147</f>
        <v>1.3559325396591667E-4</v>
      </c>
      <c r="V86" s="89">
        <f>'IMPORTACIONES '!V85/'IMPORTACIONES  PERCAPITA GER'!$V$147</f>
        <v>1.2160651992714475E-4</v>
      </c>
      <c r="W86" s="89">
        <f>'IMPORTACIONES '!W85/'IMPORTACIONES  PERCAPITA GER'!$W$147</f>
        <v>1.0616182865023009E-4</v>
      </c>
      <c r="X86" s="89">
        <f>'IMPORTACIONES '!X85/'IMPORTACIONES  PERCAPITA GER'!$X$147</f>
        <v>8.6230889638257233E-5</v>
      </c>
      <c r="Y86" s="72"/>
      <c r="Z86" s="122" t="s">
        <v>126</v>
      </c>
      <c r="AA86" s="118">
        <v>0</v>
      </c>
      <c r="AB86" s="118">
        <v>0</v>
      </c>
      <c r="AC86" s="118">
        <v>2.4379905930376767E-8</v>
      </c>
      <c r="AD86" s="118">
        <v>1.2188107101041054E-8</v>
      </c>
      <c r="AE86" s="118">
        <v>2.2655231361495481E-6</v>
      </c>
      <c r="AF86" s="118">
        <v>1.9705270459216E-6</v>
      </c>
      <c r="AG86" s="118">
        <v>2.2222242461058708E-6</v>
      </c>
      <c r="AH86" s="118">
        <v>1.794189601834777E-6</v>
      </c>
      <c r="AI86" s="118">
        <v>2.5080519371756981E-6</v>
      </c>
      <c r="AJ86" s="118">
        <v>3.0781811972573649E-6</v>
      </c>
      <c r="AK86" s="118">
        <v>1.770353137675683E-6</v>
      </c>
      <c r="AL86" s="118">
        <v>3.1562418244990913E-6</v>
      </c>
      <c r="AM86" s="118">
        <v>5.7860823131959679E-6</v>
      </c>
      <c r="AN86" s="118">
        <v>1.9973183078811853E-6</v>
      </c>
      <c r="AO86" s="118">
        <v>2.6861265956812943E-7</v>
      </c>
      <c r="AP86" s="118">
        <v>5.1603795838263924E-6</v>
      </c>
      <c r="AQ86" s="118">
        <v>5.9296181974899948E-6</v>
      </c>
      <c r="AR86" s="118">
        <v>6.478018882069755E-6</v>
      </c>
      <c r="AS86" s="118">
        <v>2.2183477946504338E-5</v>
      </c>
      <c r="AT86" s="118">
        <v>2.33383755749699E-5</v>
      </c>
      <c r="AU86" s="118">
        <v>1.3404889572417198E-5</v>
      </c>
      <c r="AV86" s="118">
        <v>1.2329089661480052E-5</v>
      </c>
      <c r="AW86" s="131">
        <f t="shared" si="1"/>
        <v>5.2580783108660895E-6</v>
      </c>
      <c r="AX86"/>
      <c r="AY86"/>
    </row>
    <row r="87" spans="1:51" s="124" customFormat="1" x14ac:dyDescent="0.25">
      <c r="A87" s="38"/>
      <c r="B87" s="84" t="s">
        <v>126</v>
      </c>
      <c r="C87" s="82">
        <f>'IMPORTACIONES '!C86/'IMPORTACIONES  PERCAPITA GER'!$C$147</f>
        <v>0</v>
      </c>
      <c r="D87" s="82">
        <f>'IMPORTACIONES '!D86/'IMPORTACIONES  PERCAPITA GER'!$D$147</f>
        <v>0</v>
      </c>
      <c r="E87" s="82">
        <f>'IMPORTACIONES '!E86/'IMPORTACIONES  PERCAPITA GER'!$E$147</f>
        <v>2.4379905930376767E-8</v>
      </c>
      <c r="F87" s="82">
        <f>'IMPORTACIONES '!F86/'IMPORTACIONES  PERCAPITA GER'!$F$147</f>
        <v>1.2188107101041054E-8</v>
      </c>
      <c r="G87" s="82">
        <f>'IMPORTACIONES '!G86/'IMPORTACIONES  PERCAPITA GER'!$G$147</f>
        <v>2.2655231361495481E-6</v>
      </c>
      <c r="H87" s="82">
        <f>'IMPORTACIONES '!H86/'IMPORTACIONES  PERCAPITA GER'!$H$147</f>
        <v>1.9705270459216E-6</v>
      </c>
      <c r="I87" s="82">
        <f>'IMPORTACIONES '!I86/'IMPORTACIONES  PERCAPITA GER'!$I$147</f>
        <v>2.2222242461058708E-6</v>
      </c>
      <c r="J87" s="82">
        <f>'IMPORTACIONES '!J86/'IMPORTACIONES  PERCAPITA GER'!$J$147</f>
        <v>1.794189601834777E-6</v>
      </c>
      <c r="K87" s="82">
        <f>'IMPORTACIONES '!K86/'IMPORTACIONES  PERCAPITA GER'!$K$147</f>
        <v>2.5080519371756981E-6</v>
      </c>
      <c r="L87" s="82">
        <f>'IMPORTACIONES '!L86/'IMPORTACIONES  PERCAPITA GER'!$L$147</f>
        <v>3.0781811972573649E-6</v>
      </c>
      <c r="M87" s="82">
        <f>'IMPORTACIONES '!M86/'IMPORTACIONES  PERCAPITA GER'!$M$147</f>
        <v>1.770353137675683E-6</v>
      </c>
      <c r="N87" s="82">
        <f>'IMPORTACIONES '!N86/'IMPORTACIONES  PERCAPITA GER'!$N$147</f>
        <v>3.1562418244990913E-6</v>
      </c>
      <c r="O87" s="82">
        <f>'IMPORTACIONES '!O86/'IMPORTACIONES  PERCAPITA GER'!$O$147</f>
        <v>5.7860823131959679E-6</v>
      </c>
      <c r="P87" s="82">
        <f>'IMPORTACIONES '!P86/'IMPORTACIONES  PERCAPITA GER'!$P$147</f>
        <v>1.9973183078811853E-6</v>
      </c>
      <c r="Q87" s="82">
        <f>'IMPORTACIONES '!Q86/'IMPORTACIONES  PERCAPITA GER'!$Q$147</f>
        <v>2.6861265956812943E-7</v>
      </c>
      <c r="R87" s="82">
        <f>'IMPORTACIONES '!R86/'IMPORTACIONES  PERCAPITA GER'!$R$147</f>
        <v>5.1603795838263924E-6</v>
      </c>
      <c r="S87" s="82">
        <f>'IMPORTACIONES '!S86/'IMPORTACIONES  PERCAPITA GER'!$S$147</f>
        <v>5.9296181974899948E-6</v>
      </c>
      <c r="T87" s="82">
        <f>'IMPORTACIONES '!T86/'IMPORTACIONES  PERCAPITA GER'!$T$147</f>
        <v>6.478018882069755E-6</v>
      </c>
      <c r="U87" s="82">
        <f>'IMPORTACIONES '!U86/'IMPORTACIONES  PERCAPITA GER'!$U$147</f>
        <v>2.2183477946504338E-5</v>
      </c>
      <c r="V87" s="82">
        <f>'IMPORTACIONES '!V86/'IMPORTACIONES  PERCAPITA GER'!$V$147</f>
        <v>2.33383755749699E-5</v>
      </c>
      <c r="W87" s="82">
        <f>'IMPORTACIONES '!W86/'IMPORTACIONES  PERCAPITA GER'!$W$147</f>
        <v>1.3404889572417198E-5</v>
      </c>
      <c r="X87" s="82">
        <f>'IMPORTACIONES '!X86/'IMPORTACIONES  PERCAPITA GER'!$X$147</f>
        <v>1.2329089661480052E-5</v>
      </c>
      <c r="Y87" s="72"/>
      <c r="Z87" s="119" t="s">
        <v>117</v>
      </c>
      <c r="AA87" s="120">
        <v>1.2243191258322264E-8</v>
      </c>
      <c r="AB87" s="120">
        <v>0</v>
      </c>
      <c r="AC87" s="120">
        <v>0</v>
      </c>
      <c r="AD87" s="120">
        <v>0</v>
      </c>
      <c r="AE87" s="120">
        <v>0</v>
      </c>
      <c r="AF87" s="120">
        <v>0</v>
      </c>
      <c r="AG87" s="120">
        <v>2.4286603782577823E-8</v>
      </c>
      <c r="AH87" s="120">
        <v>2.7882676244729642E-7</v>
      </c>
      <c r="AI87" s="120">
        <v>0</v>
      </c>
      <c r="AJ87" s="120">
        <v>0</v>
      </c>
      <c r="AK87" s="120">
        <v>4.850282568974474E-8</v>
      </c>
      <c r="AL87" s="120">
        <v>2.4278783265377625E-8</v>
      </c>
      <c r="AM87" s="120">
        <v>4.8622540447024937E-8</v>
      </c>
      <c r="AN87" s="120">
        <v>2.0703909289012288E-7</v>
      </c>
      <c r="AO87" s="120">
        <v>0</v>
      </c>
      <c r="AP87" s="120">
        <v>1.2228387639399033E-8</v>
      </c>
      <c r="AQ87" s="120">
        <v>0</v>
      </c>
      <c r="AR87" s="120">
        <v>2.8597780093590088E-7</v>
      </c>
      <c r="AS87" s="120">
        <v>0</v>
      </c>
      <c r="AT87" s="120">
        <v>0</v>
      </c>
      <c r="AU87" s="120">
        <v>0</v>
      </c>
      <c r="AV87" s="120">
        <v>4.8491994735418099E-8</v>
      </c>
      <c r="AW87" s="131">
        <f t="shared" si="1"/>
        <v>4.5022635595053846E-8</v>
      </c>
      <c r="AX87"/>
      <c r="AY87"/>
    </row>
    <row r="88" spans="1:51" s="124" customFormat="1" x14ac:dyDescent="0.25">
      <c r="A88" s="38"/>
      <c r="B88" s="88" t="s">
        <v>117</v>
      </c>
      <c r="C88" s="89">
        <f>'IMPORTACIONES '!C87/'IMPORTACIONES  PERCAPITA GER'!$C$147</f>
        <v>1.2243191258322264E-8</v>
      </c>
      <c r="D88" s="89">
        <f>'IMPORTACIONES '!D87/'IMPORTACIONES  PERCAPITA GER'!$D$147</f>
        <v>0</v>
      </c>
      <c r="E88" s="89">
        <f>'IMPORTACIONES '!E87/'IMPORTACIONES  PERCAPITA GER'!$E$147</f>
        <v>0</v>
      </c>
      <c r="F88" s="89">
        <f>'IMPORTACIONES '!F87/'IMPORTACIONES  PERCAPITA GER'!$F$147</f>
        <v>0</v>
      </c>
      <c r="G88" s="89">
        <f>'IMPORTACIONES '!G87/'IMPORTACIONES  PERCAPITA GER'!$G$147</f>
        <v>0</v>
      </c>
      <c r="H88" s="89">
        <f>'IMPORTACIONES '!H87/'IMPORTACIONES  PERCAPITA GER'!$H$147</f>
        <v>0</v>
      </c>
      <c r="I88" s="89">
        <f>'IMPORTACIONES '!I87/'IMPORTACIONES  PERCAPITA GER'!$I$147</f>
        <v>2.4286603782577823E-8</v>
      </c>
      <c r="J88" s="89">
        <f>'IMPORTACIONES '!J87/'IMPORTACIONES  PERCAPITA GER'!$J$147</f>
        <v>2.7882676244729642E-7</v>
      </c>
      <c r="K88" s="89">
        <f>'IMPORTACIONES '!K87/'IMPORTACIONES  PERCAPITA GER'!$K$147</f>
        <v>0</v>
      </c>
      <c r="L88" s="89">
        <f>'IMPORTACIONES '!L87/'IMPORTACIONES  PERCAPITA GER'!$L$147</f>
        <v>0</v>
      </c>
      <c r="M88" s="89">
        <f>'IMPORTACIONES '!M87/'IMPORTACIONES  PERCAPITA GER'!$M$147</f>
        <v>4.850282568974474E-8</v>
      </c>
      <c r="N88" s="89">
        <f>'IMPORTACIONES '!N87/'IMPORTACIONES  PERCAPITA GER'!$N$147</f>
        <v>2.4278783265377625E-8</v>
      </c>
      <c r="O88" s="89">
        <f>'IMPORTACIONES '!O87/'IMPORTACIONES  PERCAPITA GER'!$O$147</f>
        <v>4.8622540447024937E-8</v>
      </c>
      <c r="P88" s="89">
        <f>'IMPORTACIONES '!P87/'IMPORTACIONES  PERCAPITA GER'!$P$147</f>
        <v>2.0703909289012288E-7</v>
      </c>
      <c r="Q88" s="89">
        <f>'IMPORTACIONES '!Q87/'IMPORTACIONES  PERCAPITA GER'!$Q$147</f>
        <v>0</v>
      </c>
      <c r="R88" s="89">
        <f>'IMPORTACIONES '!R87/'IMPORTACIONES  PERCAPITA GER'!$R$147</f>
        <v>1.2228387639399033E-8</v>
      </c>
      <c r="S88" s="89">
        <f>'IMPORTACIONES '!S87/'IMPORTACIONES  PERCAPITA GER'!$S$147</f>
        <v>0</v>
      </c>
      <c r="T88" s="89">
        <f>'IMPORTACIONES '!T87/'IMPORTACIONES  PERCAPITA GER'!$T$147</f>
        <v>2.8597780093590088E-7</v>
      </c>
      <c r="U88" s="89">
        <f>'IMPORTACIONES '!U87/'IMPORTACIONES  PERCAPITA GER'!$U$147</f>
        <v>0</v>
      </c>
      <c r="V88" s="89">
        <f>'IMPORTACIONES '!V87/'IMPORTACIONES  PERCAPITA GER'!$V$147</f>
        <v>0</v>
      </c>
      <c r="W88" s="89">
        <f>'IMPORTACIONES '!W87/'IMPORTACIONES  PERCAPITA GER'!$W$147</f>
        <v>0</v>
      </c>
      <c r="X88" s="89">
        <f>'IMPORTACIONES '!X87/'IMPORTACIONES  PERCAPITA GER'!$X$147</f>
        <v>4.8491994735418099E-8</v>
      </c>
      <c r="Y88" s="72"/>
      <c r="Z88" s="121" t="s">
        <v>125</v>
      </c>
      <c r="AA88" s="118">
        <v>2.4486382516644528E-8</v>
      </c>
      <c r="AB88" s="118">
        <v>1.2207801539625955E-8</v>
      </c>
      <c r="AC88" s="118">
        <v>2.2673312515250391E-6</v>
      </c>
      <c r="AD88" s="118">
        <v>1.9744733503686508E-6</v>
      </c>
      <c r="AE88" s="118">
        <v>2.2289824404052007E-6</v>
      </c>
      <c r="AF88" s="118">
        <v>1.8002345851629434E-6</v>
      </c>
      <c r="AG88" s="118">
        <v>2.5136634914968047E-6</v>
      </c>
      <c r="AH88" s="118">
        <v>3.0792172896353607E-6</v>
      </c>
      <c r="AI88" s="118">
        <v>1.7689641682495261E-6</v>
      </c>
      <c r="AJ88" s="118">
        <v>3.1508941389248616E-6</v>
      </c>
      <c r="AK88" s="118">
        <v>5.7718362570796237E-6</v>
      </c>
      <c r="AL88" s="118">
        <v>1.9908602277609652E-6</v>
      </c>
      <c r="AM88" s="118">
        <v>2.6742397245863716E-7</v>
      </c>
      <c r="AN88" s="118">
        <v>5.1394410117430504E-6</v>
      </c>
      <c r="AO88" s="118">
        <v>5.8118011797468011E-6</v>
      </c>
      <c r="AP88" s="118">
        <v>6.3709899601268962E-6</v>
      </c>
      <c r="AQ88" s="118">
        <v>2.2285896964936137E-5</v>
      </c>
      <c r="AR88" s="118">
        <v>2.3499914946471857E-5</v>
      </c>
      <c r="AS88" s="118">
        <v>1.357792529425503E-5</v>
      </c>
      <c r="AT88" s="118">
        <v>1.2558268761769519E-5</v>
      </c>
      <c r="AU88" s="118">
        <v>1.0417863950800946E-5</v>
      </c>
      <c r="AV88" s="118">
        <v>9.0437570181554757E-6</v>
      </c>
      <c r="AW88" s="131">
        <f t="shared" si="1"/>
        <v>6.1616561111422536E-6</v>
      </c>
      <c r="AX88"/>
      <c r="AY88"/>
    </row>
    <row r="89" spans="1:51" s="124" customFormat="1" x14ac:dyDescent="0.25">
      <c r="A89" s="38"/>
      <c r="B89" s="83" t="s">
        <v>125</v>
      </c>
      <c r="C89" s="82">
        <f>'IMPORTACIONES '!C88/'IMPORTACIONES  PERCAPITA GER'!$C$147</f>
        <v>2.4486382516644528E-8</v>
      </c>
      <c r="D89" s="82">
        <f>'IMPORTACIONES '!D88/'IMPORTACIONES  PERCAPITA GER'!$D$147</f>
        <v>1.2207801539625955E-8</v>
      </c>
      <c r="E89" s="82">
        <f>'IMPORTACIONES '!E88/'IMPORTACIONES  PERCAPITA GER'!$E$147</f>
        <v>2.2673312515250391E-6</v>
      </c>
      <c r="F89" s="82">
        <f>'IMPORTACIONES '!F88/'IMPORTACIONES  PERCAPITA GER'!$F$147</f>
        <v>1.9744733503686508E-6</v>
      </c>
      <c r="G89" s="82">
        <f>'IMPORTACIONES '!G88/'IMPORTACIONES  PERCAPITA GER'!$G$147</f>
        <v>2.2289824404052007E-6</v>
      </c>
      <c r="H89" s="82">
        <f>'IMPORTACIONES '!H88/'IMPORTACIONES  PERCAPITA GER'!$H$147</f>
        <v>1.8002345851629434E-6</v>
      </c>
      <c r="I89" s="82">
        <f>'IMPORTACIONES '!I88/'IMPORTACIONES  PERCAPITA GER'!$I$147</f>
        <v>2.5136634914968047E-6</v>
      </c>
      <c r="J89" s="82">
        <f>'IMPORTACIONES '!J88/'IMPORTACIONES  PERCAPITA GER'!$J$147</f>
        <v>3.0792172896353607E-6</v>
      </c>
      <c r="K89" s="82">
        <f>'IMPORTACIONES '!K88/'IMPORTACIONES  PERCAPITA GER'!$K$147</f>
        <v>1.7689641682495261E-6</v>
      </c>
      <c r="L89" s="82">
        <f>'IMPORTACIONES '!L88/'IMPORTACIONES  PERCAPITA GER'!$L$147</f>
        <v>3.1508941389248616E-6</v>
      </c>
      <c r="M89" s="82">
        <f>'IMPORTACIONES '!M88/'IMPORTACIONES  PERCAPITA GER'!$M$147</f>
        <v>5.7718362570796237E-6</v>
      </c>
      <c r="N89" s="82">
        <f>'IMPORTACIONES '!N88/'IMPORTACIONES  PERCAPITA GER'!$N$147</f>
        <v>1.9908602277609652E-6</v>
      </c>
      <c r="O89" s="82">
        <f>'IMPORTACIONES '!O88/'IMPORTACIONES  PERCAPITA GER'!$O$147</f>
        <v>2.6742397245863716E-7</v>
      </c>
      <c r="P89" s="82">
        <f>'IMPORTACIONES '!P88/'IMPORTACIONES  PERCAPITA GER'!$P$147</f>
        <v>5.1394410117430504E-6</v>
      </c>
      <c r="Q89" s="82">
        <f>'IMPORTACIONES '!Q88/'IMPORTACIONES  PERCAPITA GER'!$Q$147</f>
        <v>5.8118011797468011E-6</v>
      </c>
      <c r="R89" s="82">
        <f>'IMPORTACIONES '!R88/'IMPORTACIONES  PERCAPITA GER'!$R$147</f>
        <v>6.3709899601268962E-6</v>
      </c>
      <c r="S89" s="82">
        <f>'IMPORTACIONES '!S88/'IMPORTACIONES  PERCAPITA GER'!$S$147</f>
        <v>2.2285896964936137E-5</v>
      </c>
      <c r="T89" s="82">
        <f>'IMPORTACIONES '!T88/'IMPORTACIONES  PERCAPITA GER'!$T$147</f>
        <v>2.3499914946471857E-5</v>
      </c>
      <c r="U89" s="82">
        <f>'IMPORTACIONES '!U88/'IMPORTACIONES  PERCAPITA GER'!$U$147</f>
        <v>1.357792529425503E-5</v>
      </c>
      <c r="V89" s="82">
        <f>'IMPORTACIONES '!V88/'IMPORTACIONES  PERCAPITA GER'!$V$147</f>
        <v>1.2558268761769519E-5</v>
      </c>
      <c r="W89" s="82">
        <f>'IMPORTACIONES '!W88/'IMPORTACIONES  PERCAPITA GER'!$W$147</f>
        <v>1.0417863950800946E-5</v>
      </c>
      <c r="X89" s="82">
        <f>'IMPORTACIONES '!X88/'IMPORTACIONES  PERCAPITA GER'!$X$147</f>
        <v>9.0437570181554757E-6</v>
      </c>
      <c r="Y89" s="72"/>
      <c r="Z89" s="119" t="s">
        <v>136</v>
      </c>
      <c r="AA89" s="120">
        <v>3.0434124829937484E-4</v>
      </c>
      <c r="AB89" s="120">
        <v>2.9245009368327943E-4</v>
      </c>
      <c r="AC89" s="120">
        <v>3.5464230161622566E-4</v>
      </c>
      <c r="AD89" s="120">
        <v>3.0416640081358054E-4</v>
      </c>
      <c r="AE89" s="120">
        <v>1.9021868181315859E-4</v>
      </c>
      <c r="AF89" s="120">
        <v>2.1021387905936477E-4</v>
      </c>
      <c r="AG89" s="120">
        <v>1.9538572743083859E-4</v>
      </c>
      <c r="AH89" s="120">
        <v>1.5396086448176804E-4</v>
      </c>
      <c r="AI89" s="120">
        <v>1.36743353444275E-4</v>
      </c>
      <c r="AJ89" s="120">
        <v>1.0356746658173795E-4</v>
      </c>
      <c r="AK89" s="120">
        <v>2.3235278646672216E-4</v>
      </c>
      <c r="AL89" s="120">
        <v>2.3727654885253555E-4</v>
      </c>
      <c r="AM89" s="120">
        <v>2.6197824792857037E-4</v>
      </c>
      <c r="AN89" s="120">
        <v>3.1656277302899791E-4</v>
      </c>
      <c r="AO89" s="120">
        <v>3.3045461960051927E-4</v>
      </c>
      <c r="AP89" s="120">
        <v>3.0078165076629802E-4</v>
      </c>
      <c r="AQ89" s="120">
        <v>2.9144820871528554E-4</v>
      </c>
      <c r="AR89" s="120">
        <v>5.7516352676925664E-4</v>
      </c>
      <c r="AS89" s="120">
        <v>3.4227531680120697E-4</v>
      </c>
      <c r="AT89" s="120">
        <v>2.8816102244312044E-4</v>
      </c>
      <c r="AU89" s="120">
        <v>6.658496335464327E-4</v>
      </c>
      <c r="AV89" s="120">
        <v>5.397643933999389E-4</v>
      </c>
      <c r="AW89" s="131">
        <f t="shared" si="1"/>
        <v>3.0126176116102217E-4</v>
      </c>
      <c r="AX89"/>
      <c r="AY89"/>
    </row>
    <row r="90" spans="1:51" s="124" customFormat="1" x14ac:dyDescent="0.25">
      <c r="A90" s="38"/>
      <c r="B90" s="88" t="s">
        <v>136</v>
      </c>
      <c r="C90" s="89">
        <f>'IMPORTACIONES '!C89/'IMPORTACIONES  PERCAPITA GER'!$C$147</f>
        <v>3.0434124829937484E-4</v>
      </c>
      <c r="D90" s="89">
        <f>'IMPORTACIONES '!D89/'IMPORTACIONES  PERCAPITA GER'!$D$147</f>
        <v>2.9245009368327943E-4</v>
      </c>
      <c r="E90" s="89">
        <f>'IMPORTACIONES '!E89/'IMPORTACIONES  PERCAPITA GER'!$E$147</f>
        <v>3.5464230161622566E-4</v>
      </c>
      <c r="F90" s="89">
        <f>'IMPORTACIONES '!F89/'IMPORTACIONES  PERCAPITA GER'!$F$147</f>
        <v>3.0416640081358054E-4</v>
      </c>
      <c r="G90" s="89">
        <f>'IMPORTACIONES '!G89/'IMPORTACIONES  PERCAPITA GER'!$G$147</f>
        <v>1.9021868181315859E-4</v>
      </c>
      <c r="H90" s="89">
        <f>'IMPORTACIONES '!H89/'IMPORTACIONES  PERCAPITA GER'!$H$147</f>
        <v>2.1021387905936477E-4</v>
      </c>
      <c r="I90" s="89">
        <f>'IMPORTACIONES '!I89/'IMPORTACIONES  PERCAPITA GER'!$I$147</f>
        <v>1.9538572743083859E-4</v>
      </c>
      <c r="J90" s="89">
        <f>'IMPORTACIONES '!J89/'IMPORTACIONES  PERCAPITA GER'!$J$147</f>
        <v>1.5396086448176804E-4</v>
      </c>
      <c r="K90" s="89">
        <f>'IMPORTACIONES '!K89/'IMPORTACIONES  PERCAPITA GER'!$K$147</f>
        <v>1.36743353444275E-4</v>
      </c>
      <c r="L90" s="89">
        <f>'IMPORTACIONES '!L89/'IMPORTACIONES  PERCAPITA GER'!$L$147</f>
        <v>1.0356746658173795E-4</v>
      </c>
      <c r="M90" s="89">
        <f>'IMPORTACIONES '!M89/'IMPORTACIONES  PERCAPITA GER'!$M$147</f>
        <v>2.3235278646672216E-4</v>
      </c>
      <c r="N90" s="89">
        <f>'IMPORTACIONES '!N89/'IMPORTACIONES  PERCAPITA GER'!$N$147</f>
        <v>2.3727654885253555E-4</v>
      </c>
      <c r="O90" s="89">
        <f>'IMPORTACIONES '!O89/'IMPORTACIONES  PERCAPITA GER'!$O$147</f>
        <v>2.6197824792857037E-4</v>
      </c>
      <c r="P90" s="89">
        <f>'IMPORTACIONES '!P89/'IMPORTACIONES  PERCAPITA GER'!$P$147</f>
        <v>3.1656277302899791E-4</v>
      </c>
      <c r="Q90" s="89">
        <f>'IMPORTACIONES '!Q89/'IMPORTACIONES  PERCAPITA GER'!$Q$147</f>
        <v>3.3045461960051927E-4</v>
      </c>
      <c r="R90" s="89">
        <f>'IMPORTACIONES '!R89/'IMPORTACIONES  PERCAPITA GER'!$R$147</f>
        <v>3.0078165076629802E-4</v>
      </c>
      <c r="S90" s="89">
        <f>'IMPORTACIONES '!S89/'IMPORTACIONES  PERCAPITA GER'!$S$147</f>
        <v>2.9144820871528554E-4</v>
      </c>
      <c r="T90" s="89">
        <f>'IMPORTACIONES '!T89/'IMPORTACIONES  PERCAPITA GER'!$T$147</f>
        <v>5.7516352676925664E-4</v>
      </c>
      <c r="U90" s="89">
        <f>'IMPORTACIONES '!U89/'IMPORTACIONES  PERCAPITA GER'!$U$147</f>
        <v>3.4227531680120697E-4</v>
      </c>
      <c r="V90" s="89">
        <f>'IMPORTACIONES '!V89/'IMPORTACIONES  PERCAPITA GER'!$V$147</f>
        <v>2.8816102244312044E-4</v>
      </c>
      <c r="W90" s="89">
        <f>'IMPORTACIONES '!W89/'IMPORTACIONES  PERCAPITA GER'!$W$147</f>
        <v>6.658496335464327E-4</v>
      </c>
      <c r="X90" s="89">
        <f>'IMPORTACIONES '!X89/'IMPORTACIONES  PERCAPITA GER'!$X$147</f>
        <v>5.397643933999389E-4</v>
      </c>
      <c r="Y90" s="73"/>
      <c r="Z90" s="121" t="s">
        <v>107</v>
      </c>
      <c r="AA90" s="118">
        <v>0</v>
      </c>
      <c r="AB90" s="118">
        <v>0</v>
      </c>
      <c r="AC90" s="118">
        <v>9.751962372150707E-8</v>
      </c>
      <c r="AD90" s="118">
        <v>4.8752428404164215E-8</v>
      </c>
      <c r="AE90" s="118">
        <v>7.308139148869511E-8</v>
      </c>
      <c r="AF90" s="118">
        <v>1.9461995515275064E-7</v>
      </c>
      <c r="AG90" s="118">
        <v>1.9429283026062259E-7</v>
      </c>
      <c r="AH90" s="118">
        <v>1.2122902715099845E-8</v>
      </c>
      <c r="AI90" s="118">
        <v>0</v>
      </c>
      <c r="AJ90" s="118">
        <v>0</v>
      </c>
      <c r="AK90" s="118">
        <v>1.5763418349167041E-7</v>
      </c>
      <c r="AL90" s="118">
        <v>1.5781209122495456E-7</v>
      </c>
      <c r="AM90" s="118">
        <v>2.4311270223512472E-7</v>
      </c>
      <c r="AN90" s="118">
        <v>3.0446925425018073E-7</v>
      </c>
      <c r="AO90" s="118">
        <v>3.4187065763216475E-7</v>
      </c>
      <c r="AP90" s="118">
        <v>3.0570969098497585E-7</v>
      </c>
      <c r="AQ90" s="118">
        <v>4.7337288131222649E-7</v>
      </c>
      <c r="AR90" s="118">
        <v>3.6058070552787504E-7</v>
      </c>
      <c r="AS90" s="118">
        <v>3.5959802149168578E-7</v>
      </c>
      <c r="AT90" s="118">
        <v>5.3097891519772792E-7</v>
      </c>
      <c r="AU90" s="118">
        <v>5.9985350598031302E-7</v>
      </c>
      <c r="AV90" s="118">
        <v>3.273209644640722E-7</v>
      </c>
      <c r="AW90" s="131">
        <f t="shared" si="1"/>
        <v>2.1739557752435506E-7</v>
      </c>
      <c r="AX90"/>
      <c r="AY90"/>
    </row>
    <row r="91" spans="1:51" s="124" customFormat="1" x14ac:dyDescent="0.25">
      <c r="A91" s="38"/>
      <c r="B91" s="83" t="s">
        <v>107</v>
      </c>
      <c r="C91" s="82">
        <f>'IMPORTACIONES '!C90/'IMPORTACIONES  PERCAPITA GER'!$C$147</f>
        <v>0</v>
      </c>
      <c r="D91" s="82">
        <f>'IMPORTACIONES '!D90/'IMPORTACIONES  PERCAPITA GER'!$D$147</f>
        <v>0</v>
      </c>
      <c r="E91" s="82">
        <f>'IMPORTACIONES '!E90/'IMPORTACIONES  PERCAPITA GER'!$E$147</f>
        <v>9.751962372150707E-8</v>
      </c>
      <c r="F91" s="82">
        <f>'IMPORTACIONES '!F90/'IMPORTACIONES  PERCAPITA GER'!$F$147</f>
        <v>4.8752428404164215E-8</v>
      </c>
      <c r="G91" s="82">
        <f>'IMPORTACIONES '!G90/'IMPORTACIONES  PERCAPITA GER'!$G$147</f>
        <v>7.308139148869511E-8</v>
      </c>
      <c r="H91" s="82">
        <f>'IMPORTACIONES '!H90/'IMPORTACIONES  PERCAPITA GER'!$H$147</f>
        <v>1.9461995515275064E-7</v>
      </c>
      <c r="I91" s="82">
        <f>'IMPORTACIONES '!I90/'IMPORTACIONES  PERCAPITA GER'!$I$147</f>
        <v>1.9429283026062259E-7</v>
      </c>
      <c r="J91" s="82">
        <f>'IMPORTACIONES '!J90/'IMPORTACIONES  PERCAPITA GER'!$J$147</f>
        <v>1.2122902715099845E-8</v>
      </c>
      <c r="K91" s="82">
        <f>'IMPORTACIONES '!K90/'IMPORTACIONES  PERCAPITA GER'!$K$147</f>
        <v>0</v>
      </c>
      <c r="L91" s="82">
        <f>'IMPORTACIONES '!L90/'IMPORTACIONES  PERCAPITA GER'!$L$147</f>
        <v>0</v>
      </c>
      <c r="M91" s="82">
        <f>'IMPORTACIONES '!M90/'IMPORTACIONES  PERCAPITA GER'!$M$147</f>
        <v>1.5763418349167041E-7</v>
      </c>
      <c r="N91" s="82">
        <f>'IMPORTACIONES '!N90/'IMPORTACIONES  PERCAPITA GER'!$N$147</f>
        <v>1.5781209122495456E-7</v>
      </c>
      <c r="O91" s="82">
        <f>'IMPORTACIONES '!O90/'IMPORTACIONES  PERCAPITA GER'!$O$147</f>
        <v>2.4311270223512472E-7</v>
      </c>
      <c r="P91" s="82">
        <f>'IMPORTACIONES '!P90/'IMPORTACIONES  PERCAPITA GER'!$P$147</f>
        <v>3.0446925425018073E-7</v>
      </c>
      <c r="Q91" s="82">
        <f>'IMPORTACIONES '!Q90/'IMPORTACIONES  PERCAPITA GER'!$Q$147</f>
        <v>3.4187065763216475E-7</v>
      </c>
      <c r="R91" s="82">
        <f>'IMPORTACIONES '!R90/'IMPORTACIONES  PERCAPITA GER'!$R$147</f>
        <v>3.0570969098497585E-7</v>
      </c>
      <c r="S91" s="82">
        <f>'IMPORTACIONES '!S90/'IMPORTACIONES  PERCAPITA GER'!$S$147</f>
        <v>4.7337288131222649E-7</v>
      </c>
      <c r="T91" s="82">
        <f>'IMPORTACIONES '!T90/'IMPORTACIONES  PERCAPITA GER'!$T$147</f>
        <v>3.6058070552787504E-7</v>
      </c>
      <c r="U91" s="82">
        <f>'IMPORTACIONES '!U90/'IMPORTACIONES  PERCAPITA GER'!$U$147</f>
        <v>3.5959802149168578E-7</v>
      </c>
      <c r="V91" s="82">
        <f>'IMPORTACIONES '!V90/'IMPORTACIONES  PERCAPITA GER'!$V$147</f>
        <v>5.3097891519772792E-7</v>
      </c>
      <c r="W91" s="82">
        <f>'IMPORTACIONES '!W90/'IMPORTACIONES  PERCAPITA GER'!$W$147</f>
        <v>5.9985350598031302E-7</v>
      </c>
      <c r="X91" s="82">
        <f>'IMPORTACIONES '!X90/'IMPORTACIONES  PERCAPITA GER'!$X$147</f>
        <v>3.273209644640722E-7</v>
      </c>
      <c r="Y91" s="72"/>
      <c r="Z91" s="119" t="s">
        <v>30</v>
      </c>
      <c r="AA91" s="120">
        <v>5.1298971372370285E-6</v>
      </c>
      <c r="AB91" s="120">
        <v>3.5646780495707793E-6</v>
      </c>
      <c r="AC91" s="120">
        <v>1.0654018891574647E-5</v>
      </c>
      <c r="AD91" s="120">
        <v>1.0018624037055747E-5</v>
      </c>
      <c r="AE91" s="120">
        <v>9.7198250679964488E-6</v>
      </c>
      <c r="AF91" s="120">
        <v>8.088891886036199E-6</v>
      </c>
      <c r="AG91" s="120">
        <v>9.1196197203579725E-6</v>
      </c>
      <c r="AH91" s="120">
        <v>1.2438098185692441E-5</v>
      </c>
      <c r="AI91" s="120">
        <v>1.2637189229344218E-5</v>
      </c>
      <c r="AJ91" s="120">
        <v>1.9341642483554151E-5</v>
      </c>
      <c r="AK91" s="120">
        <v>2.0831963633745367E-5</v>
      </c>
      <c r="AL91" s="120">
        <v>2.015139011026343E-5</v>
      </c>
      <c r="AM91" s="120">
        <v>3.018244198249073E-5</v>
      </c>
      <c r="AN91" s="120">
        <v>5.6229381874923373E-5</v>
      </c>
      <c r="AO91" s="120">
        <v>3.3906243437304342E-5</v>
      </c>
      <c r="AP91" s="120">
        <v>5.9784587169021875E-5</v>
      </c>
      <c r="AQ91" s="120">
        <v>6.9486156104199979E-5</v>
      </c>
      <c r="AR91" s="120">
        <v>1.0159672223683679E-4</v>
      </c>
      <c r="AS91" s="120">
        <v>1.0169184049149361E-4</v>
      </c>
      <c r="AT91" s="120">
        <v>9.88608650016979E-5</v>
      </c>
      <c r="AU91" s="120">
        <v>1.2240684094483979E-4</v>
      </c>
      <c r="AV91" s="120">
        <v>1.3502595934077169E-4</v>
      </c>
      <c r="AW91" s="131">
        <f t="shared" si="1"/>
        <v>4.322122168254584E-5</v>
      </c>
      <c r="AX91"/>
      <c r="AY91"/>
    </row>
    <row r="92" spans="1:51" s="124" customFormat="1" x14ac:dyDescent="0.25">
      <c r="A92" s="38"/>
      <c r="B92" s="88" t="s">
        <v>30</v>
      </c>
      <c r="C92" s="89">
        <f>'IMPORTACIONES '!C91/'IMPORTACIONES  PERCAPITA GER'!$C$147</f>
        <v>5.1298971372370285E-6</v>
      </c>
      <c r="D92" s="89">
        <f>'IMPORTACIONES '!D91/'IMPORTACIONES  PERCAPITA GER'!$D$147</f>
        <v>3.5646780495707793E-6</v>
      </c>
      <c r="E92" s="89">
        <f>'IMPORTACIONES '!E91/'IMPORTACIONES  PERCAPITA GER'!$E$147</f>
        <v>1.0654018891574647E-5</v>
      </c>
      <c r="F92" s="89">
        <f>'IMPORTACIONES '!F91/'IMPORTACIONES  PERCAPITA GER'!$F$147</f>
        <v>1.0018624037055747E-5</v>
      </c>
      <c r="G92" s="89">
        <f>'IMPORTACIONES '!G91/'IMPORTACIONES  PERCAPITA GER'!$G$147</f>
        <v>9.7198250679964488E-6</v>
      </c>
      <c r="H92" s="89">
        <f>'IMPORTACIONES '!H91/'IMPORTACIONES  PERCAPITA GER'!$H$147</f>
        <v>8.088891886036199E-6</v>
      </c>
      <c r="I92" s="89">
        <f>'IMPORTACIONES '!I91/'IMPORTACIONES  PERCAPITA GER'!$I$147</f>
        <v>9.1196197203579725E-6</v>
      </c>
      <c r="J92" s="89">
        <f>'IMPORTACIONES '!J91/'IMPORTACIONES  PERCAPITA GER'!$J$147</f>
        <v>1.2438098185692441E-5</v>
      </c>
      <c r="K92" s="89">
        <f>'IMPORTACIONES '!K91/'IMPORTACIONES  PERCAPITA GER'!$K$147</f>
        <v>1.2637189229344218E-5</v>
      </c>
      <c r="L92" s="89">
        <f>'IMPORTACIONES '!L91/'IMPORTACIONES  PERCAPITA GER'!$L$147</f>
        <v>1.9341642483554151E-5</v>
      </c>
      <c r="M92" s="89">
        <f>'IMPORTACIONES '!M91/'IMPORTACIONES  PERCAPITA GER'!$M$147</f>
        <v>2.0831963633745367E-5</v>
      </c>
      <c r="N92" s="89">
        <f>'IMPORTACIONES '!N91/'IMPORTACIONES  PERCAPITA GER'!$N$147</f>
        <v>2.015139011026343E-5</v>
      </c>
      <c r="O92" s="89">
        <f>'IMPORTACIONES '!O91/'IMPORTACIONES  PERCAPITA GER'!$O$147</f>
        <v>3.018244198249073E-5</v>
      </c>
      <c r="P92" s="89">
        <f>'IMPORTACIONES '!P91/'IMPORTACIONES  PERCAPITA GER'!$P$147</f>
        <v>5.6229381874923373E-5</v>
      </c>
      <c r="Q92" s="89">
        <f>'IMPORTACIONES '!Q91/'IMPORTACIONES  PERCAPITA GER'!$Q$147</f>
        <v>3.3906243437304342E-5</v>
      </c>
      <c r="R92" s="89">
        <f>'IMPORTACIONES '!R91/'IMPORTACIONES  PERCAPITA GER'!$R$147</f>
        <v>5.9784587169021875E-5</v>
      </c>
      <c r="S92" s="89">
        <f>'IMPORTACIONES '!S91/'IMPORTACIONES  PERCAPITA GER'!$S$147</f>
        <v>6.9486156104199979E-5</v>
      </c>
      <c r="T92" s="89">
        <f>'IMPORTACIONES '!T91/'IMPORTACIONES  PERCAPITA GER'!$T$147</f>
        <v>1.0159672223683679E-4</v>
      </c>
      <c r="U92" s="89">
        <f>'IMPORTACIONES '!U91/'IMPORTACIONES  PERCAPITA GER'!$U$147</f>
        <v>1.0169184049149361E-4</v>
      </c>
      <c r="V92" s="89">
        <f>'IMPORTACIONES '!V91/'IMPORTACIONES  PERCAPITA GER'!$V$147</f>
        <v>9.88608650016979E-5</v>
      </c>
      <c r="W92" s="89">
        <f>'IMPORTACIONES '!W91/'IMPORTACIONES  PERCAPITA GER'!$W$147</f>
        <v>1.2240684094483979E-4</v>
      </c>
      <c r="X92" s="89">
        <f>'IMPORTACIONES '!X91/'IMPORTACIONES  PERCAPITA GER'!$X$147</f>
        <v>1.3502595934077169E-4</v>
      </c>
      <c r="Y92" s="72"/>
      <c r="Z92" s="122" t="s">
        <v>80</v>
      </c>
      <c r="AA92" s="118">
        <v>5.542982410292822E-4</v>
      </c>
      <c r="AB92" s="118">
        <v>3.2220050603534787E-4</v>
      </c>
      <c r="AC92" s="118">
        <v>2.4128792899293886E-4</v>
      </c>
      <c r="AD92" s="118">
        <v>2.4292116263084924E-4</v>
      </c>
      <c r="AE92" s="118">
        <v>2.5350716684236852E-4</v>
      </c>
      <c r="AF92" s="118">
        <v>2.1515236042136582E-4</v>
      </c>
      <c r="AG92" s="118">
        <v>3.0658194284937117E-4</v>
      </c>
      <c r="AH92" s="118">
        <v>2.3145045863668623E-4</v>
      </c>
      <c r="AI92" s="118">
        <v>1.8381476298981892E-4</v>
      </c>
      <c r="AJ92" s="118">
        <v>2.3815912160827455E-4</v>
      </c>
      <c r="AK92" s="118">
        <v>2.1177546266784797E-4</v>
      </c>
      <c r="AL92" s="118">
        <v>2.6176170177566888E-4</v>
      </c>
      <c r="AM92" s="118">
        <v>3.2442174549766217E-4</v>
      </c>
      <c r="AN92" s="118">
        <v>4.5245349058593853E-4</v>
      </c>
      <c r="AO92" s="118">
        <v>5.0621276662248394E-4</v>
      </c>
      <c r="AP92" s="118">
        <v>5.1809232750605824E-4</v>
      </c>
      <c r="AQ92" s="118">
        <v>8.3611353738935077E-4</v>
      </c>
      <c r="AR92" s="118">
        <v>6.2520964193303933E-4</v>
      </c>
      <c r="AS92" s="118">
        <v>6.9035380167338316E-4</v>
      </c>
      <c r="AT92" s="118">
        <v>5.8912728058531166E-4</v>
      </c>
      <c r="AU92" s="118">
        <v>6.3455931596917393E-4</v>
      </c>
      <c r="AV92" s="118">
        <v>4.6138920690881938E-4</v>
      </c>
      <c r="AW92" s="131">
        <f t="shared" si="1"/>
        <v>4.045838150523201E-4</v>
      </c>
      <c r="AX92"/>
      <c r="AY92"/>
    </row>
    <row r="93" spans="1:51" s="124" customFormat="1" ht="30" x14ac:dyDescent="0.25">
      <c r="A93" s="38"/>
      <c r="B93" s="84" t="s">
        <v>80</v>
      </c>
      <c r="C93" s="82">
        <f>'IMPORTACIONES '!C92/'IMPORTACIONES  PERCAPITA GER'!$C$147</f>
        <v>5.542982410292822E-4</v>
      </c>
      <c r="D93" s="82">
        <f>'IMPORTACIONES '!D92/'IMPORTACIONES  PERCAPITA GER'!$D$147</f>
        <v>3.2220050603534787E-4</v>
      </c>
      <c r="E93" s="82">
        <f>'IMPORTACIONES '!E92/'IMPORTACIONES  PERCAPITA GER'!$E$147</f>
        <v>2.4128792899293886E-4</v>
      </c>
      <c r="F93" s="82">
        <f>'IMPORTACIONES '!F92/'IMPORTACIONES  PERCAPITA GER'!$F$147</f>
        <v>2.4292116263084924E-4</v>
      </c>
      <c r="G93" s="82">
        <f>'IMPORTACIONES '!G92/'IMPORTACIONES  PERCAPITA GER'!$G$147</f>
        <v>2.5350716684236852E-4</v>
      </c>
      <c r="H93" s="82">
        <f>'IMPORTACIONES '!H92/'IMPORTACIONES  PERCAPITA GER'!$H$147</f>
        <v>2.1515236042136582E-4</v>
      </c>
      <c r="I93" s="82">
        <f>'IMPORTACIONES '!I92/'IMPORTACIONES  PERCAPITA GER'!$I$147</f>
        <v>3.0658194284937117E-4</v>
      </c>
      <c r="J93" s="82">
        <f>'IMPORTACIONES '!J92/'IMPORTACIONES  PERCAPITA GER'!$J$147</f>
        <v>2.3145045863668623E-4</v>
      </c>
      <c r="K93" s="82">
        <f>'IMPORTACIONES '!K92/'IMPORTACIONES  PERCAPITA GER'!$K$147</f>
        <v>1.8381476298981892E-4</v>
      </c>
      <c r="L93" s="82">
        <f>'IMPORTACIONES '!L92/'IMPORTACIONES  PERCAPITA GER'!$L$147</f>
        <v>2.3815912160827455E-4</v>
      </c>
      <c r="M93" s="82">
        <f>'IMPORTACIONES '!M92/'IMPORTACIONES  PERCAPITA GER'!$M$147</f>
        <v>2.1177546266784797E-4</v>
      </c>
      <c r="N93" s="82">
        <f>'IMPORTACIONES '!N92/'IMPORTACIONES  PERCAPITA GER'!$N$147</f>
        <v>2.6176170177566888E-4</v>
      </c>
      <c r="O93" s="82">
        <f>'IMPORTACIONES '!O92/'IMPORTACIONES  PERCAPITA GER'!$O$147</f>
        <v>3.2442174549766217E-4</v>
      </c>
      <c r="P93" s="82">
        <f>'IMPORTACIONES '!P92/'IMPORTACIONES  PERCAPITA GER'!$P$147</f>
        <v>4.5245349058593853E-4</v>
      </c>
      <c r="Q93" s="82">
        <f>'IMPORTACIONES '!Q92/'IMPORTACIONES  PERCAPITA GER'!$Q$147</f>
        <v>5.0621276662248394E-4</v>
      </c>
      <c r="R93" s="82">
        <f>'IMPORTACIONES '!R92/'IMPORTACIONES  PERCAPITA GER'!$R$147</f>
        <v>5.1809232750605824E-4</v>
      </c>
      <c r="S93" s="82">
        <f>'IMPORTACIONES '!S92/'IMPORTACIONES  PERCAPITA GER'!$S$147</f>
        <v>8.3611353738935077E-4</v>
      </c>
      <c r="T93" s="82">
        <f>'IMPORTACIONES '!T92/'IMPORTACIONES  PERCAPITA GER'!$T$147</f>
        <v>6.2520964193303933E-4</v>
      </c>
      <c r="U93" s="82">
        <f>'IMPORTACIONES '!U92/'IMPORTACIONES  PERCAPITA GER'!$U$147</f>
        <v>6.9035380167338316E-4</v>
      </c>
      <c r="V93" s="82">
        <f>'IMPORTACIONES '!V92/'IMPORTACIONES  PERCAPITA GER'!$V$147</f>
        <v>5.8912728058531166E-4</v>
      </c>
      <c r="W93" s="82">
        <f>'IMPORTACIONES '!W92/'IMPORTACIONES  PERCAPITA GER'!$W$147</f>
        <v>6.3455931596917393E-4</v>
      </c>
      <c r="X93" s="82">
        <f>'IMPORTACIONES '!X92/'IMPORTACIONES  PERCAPITA GER'!$X$147</f>
        <v>4.6138920690881938E-4</v>
      </c>
      <c r="Y93" s="72"/>
      <c r="Z93" s="119" t="s">
        <v>120</v>
      </c>
      <c r="AA93" s="120">
        <v>9.7945530066578111E-8</v>
      </c>
      <c r="AB93" s="120">
        <v>3.9064964926803057E-7</v>
      </c>
      <c r="AC93" s="120">
        <v>0</v>
      </c>
      <c r="AD93" s="120">
        <v>8.6535560417391482E-7</v>
      </c>
      <c r="AE93" s="120">
        <v>1.1205813361599916E-6</v>
      </c>
      <c r="AF93" s="120">
        <v>7.2982483182281485E-7</v>
      </c>
      <c r="AG93" s="120">
        <v>1.0564672645421352E-6</v>
      </c>
      <c r="AH93" s="120">
        <v>3.4550272738034557E-6</v>
      </c>
      <c r="AI93" s="120">
        <v>3.5258121435658361E-6</v>
      </c>
      <c r="AJ93" s="120">
        <v>7.877235347312154E-7</v>
      </c>
      <c r="AK93" s="120">
        <v>2.7161582386257056E-6</v>
      </c>
      <c r="AL93" s="120">
        <v>1.9544420528628991E-6</v>
      </c>
      <c r="AM93" s="120">
        <v>7.1353578106009101E-6</v>
      </c>
      <c r="AN93" s="120">
        <v>3.7145249018522047E-6</v>
      </c>
      <c r="AO93" s="120">
        <v>0</v>
      </c>
      <c r="AP93" s="120">
        <v>8.0707358420033617E-7</v>
      </c>
      <c r="AQ93" s="120">
        <v>1.2457181087163856E-6</v>
      </c>
      <c r="AR93" s="120">
        <v>6.216908715997846E-7</v>
      </c>
      <c r="AS93" s="120">
        <v>2.8271844448311847E-6</v>
      </c>
      <c r="AT93" s="120">
        <v>3.5686722440033338E-6</v>
      </c>
      <c r="AU93" s="120">
        <v>4.7253765981306291E-6</v>
      </c>
      <c r="AV93" s="120">
        <v>2.5458297236094501E-6</v>
      </c>
      <c r="AW93" s="131">
        <f t="shared" si="1"/>
        <v>1.9950643521439452E-6</v>
      </c>
      <c r="AX93"/>
      <c r="AY93"/>
    </row>
    <row r="94" spans="1:51" s="124" customFormat="1" x14ac:dyDescent="0.25">
      <c r="A94" s="38"/>
      <c r="B94" s="88" t="s">
        <v>120</v>
      </c>
      <c r="C94" s="89">
        <f>'IMPORTACIONES '!C93/'IMPORTACIONES  PERCAPITA GER'!$C$147</f>
        <v>9.7945530066578111E-8</v>
      </c>
      <c r="D94" s="89">
        <f>'IMPORTACIONES '!D93/'IMPORTACIONES  PERCAPITA GER'!$D$147</f>
        <v>3.9064964926803057E-7</v>
      </c>
      <c r="E94" s="89">
        <f>'IMPORTACIONES '!E93/'IMPORTACIONES  PERCAPITA GER'!$E$147</f>
        <v>0</v>
      </c>
      <c r="F94" s="89">
        <f>'IMPORTACIONES '!F93/'IMPORTACIONES  PERCAPITA GER'!$F$147</f>
        <v>8.6535560417391482E-7</v>
      </c>
      <c r="G94" s="89">
        <f>'IMPORTACIONES '!G93/'IMPORTACIONES  PERCAPITA GER'!$G$147</f>
        <v>1.1205813361599916E-6</v>
      </c>
      <c r="H94" s="89">
        <f>'IMPORTACIONES '!H93/'IMPORTACIONES  PERCAPITA GER'!$H$147</f>
        <v>7.2982483182281485E-7</v>
      </c>
      <c r="I94" s="89">
        <f>'IMPORTACIONES '!I93/'IMPORTACIONES  PERCAPITA GER'!$I$147</f>
        <v>1.0564672645421352E-6</v>
      </c>
      <c r="J94" s="89">
        <f>'IMPORTACIONES '!J93/'IMPORTACIONES  PERCAPITA GER'!$J$147</f>
        <v>3.4550272738034557E-6</v>
      </c>
      <c r="K94" s="89">
        <f>'IMPORTACIONES '!K93/'IMPORTACIONES  PERCAPITA GER'!$K$147</f>
        <v>3.5258121435658361E-6</v>
      </c>
      <c r="L94" s="89">
        <f>'IMPORTACIONES '!L93/'IMPORTACIONES  PERCAPITA GER'!$L$147</f>
        <v>7.877235347312154E-7</v>
      </c>
      <c r="M94" s="89">
        <f>'IMPORTACIONES '!M93/'IMPORTACIONES  PERCAPITA GER'!$M$147</f>
        <v>2.7161582386257056E-6</v>
      </c>
      <c r="N94" s="89">
        <f>'IMPORTACIONES '!N93/'IMPORTACIONES  PERCAPITA GER'!$N$147</f>
        <v>1.9544420528628991E-6</v>
      </c>
      <c r="O94" s="89">
        <f>'IMPORTACIONES '!O93/'IMPORTACIONES  PERCAPITA GER'!$O$147</f>
        <v>7.1353578106009101E-6</v>
      </c>
      <c r="P94" s="89">
        <f>'IMPORTACIONES '!P93/'IMPORTACIONES  PERCAPITA GER'!$P$147</f>
        <v>3.7145249018522047E-6</v>
      </c>
      <c r="Q94" s="89">
        <f>'IMPORTACIONES '!Q93/'IMPORTACIONES  PERCAPITA GER'!$Q$147</f>
        <v>0</v>
      </c>
      <c r="R94" s="89">
        <f>'IMPORTACIONES '!R93/'IMPORTACIONES  PERCAPITA GER'!$R$147</f>
        <v>8.0707358420033617E-7</v>
      </c>
      <c r="S94" s="89">
        <f>'IMPORTACIONES '!S93/'IMPORTACIONES  PERCAPITA GER'!$S$147</f>
        <v>1.2457181087163856E-6</v>
      </c>
      <c r="T94" s="89">
        <f>'IMPORTACIONES '!T93/'IMPORTACIONES  PERCAPITA GER'!$T$147</f>
        <v>6.216908715997846E-7</v>
      </c>
      <c r="U94" s="89">
        <f>'IMPORTACIONES '!U93/'IMPORTACIONES  PERCAPITA GER'!$U$147</f>
        <v>2.8271844448311847E-6</v>
      </c>
      <c r="V94" s="89">
        <f>'IMPORTACIONES '!V93/'IMPORTACIONES  PERCAPITA GER'!$V$147</f>
        <v>3.5686722440033338E-6</v>
      </c>
      <c r="W94" s="89">
        <f>'IMPORTACIONES '!W93/'IMPORTACIONES  PERCAPITA GER'!$W$147</f>
        <v>4.7253765981306291E-6</v>
      </c>
      <c r="X94" s="89">
        <f>'IMPORTACIONES '!X93/'IMPORTACIONES  PERCAPITA GER'!$X$147</f>
        <v>2.5458297236094501E-6</v>
      </c>
      <c r="Y94" s="72"/>
      <c r="Z94" s="122" t="s">
        <v>84</v>
      </c>
      <c r="AA94" s="118">
        <v>6.6758448974253801E-4</v>
      </c>
      <c r="AB94" s="118">
        <v>3.028877639996596E-4</v>
      </c>
      <c r="AC94" s="118">
        <v>2.0714387073744619E-4</v>
      </c>
      <c r="AD94" s="118">
        <v>2.5155034245838632E-4</v>
      </c>
      <c r="AE94" s="118">
        <v>1.0500577933734008E-4</v>
      </c>
      <c r="AF94" s="118">
        <v>1.3080893735704252E-4</v>
      </c>
      <c r="AG94" s="118">
        <v>1.5830008345484224E-4</v>
      </c>
      <c r="AH94" s="118">
        <v>1.1730120667130611E-4</v>
      </c>
      <c r="AI94" s="118">
        <v>1.0843992675228259E-4</v>
      </c>
      <c r="AJ94" s="118">
        <v>1.5543603163788568E-4</v>
      </c>
      <c r="AK94" s="118">
        <v>1.9401130275897895E-4</v>
      </c>
      <c r="AL94" s="118">
        <v>2.0664886376326166E-4</v>
      </c>
      <c r="AM94" s="118">
        <v>6.0406213124361433E-4</v>
      </c>
      <c r="AN94" s="118">
        <v>3.0023104223101819E-4</v>
      </c>
      <c r="AO94" s="118">
        <v>3.3625421111392205E-4</v>
      </c>
      <c r="AP94" s="118">
        <v>3.4166115064480901E-4</v>
      </c>
      <c r="AQ94" s="118">
        <v>4.9142333670752693E-4</v>
      </c>
      <c r="AR94" s="118">
        <v>4.3497223522350527E-4</v>
      </c>
      <c r="AS94" s="118">
        <v>5.7031006215403808E-4</v>
      </c>
      <c r="AT94" s="118">
        <v>4.0109900287099064E-4</v>
      </c>
      <c r="AU94" s="118">
        <v>5.3397979749704634E-4</v>
      </c>
      <c r="AV94" s="118">
        <v>3.9467634515156792E-4</v>
      </c>
      <c r="AW94" s="131">
        <f t="shared" si="1"/>
        <v>3.1880854152313679E-4</v>
      </c>
      <c r="AX94"/>
      <c r="AY94"/>
    </row>
    <row r="95" spans="1:51" s="124" customFormat="1" x14ac:dyDescent="0.25">
      <c r="A95" s="38"/>
      <c r="B95" s="84" t="s">
        <v>84</v>
      </c>
      <c r="C95" s="82">
        <f>'IMPORTACIONES '!C94/'IMPORTACIONES  PERCAPITA GER'!$C$147</f>
        <v>6.6758448974253801E-4</v>
      </c>
      <c r="D95" s="82">
        <f>'IMPORTACIONES '!D94/'IMPORTACIONES  PERCAPITA GER'!$D$147</f>
        <v>3.028877639996596E-4</v>
      </c>
      <c r="E95" s="82">
        <f>'IMPORTACIONES '!E94/'IMPORTACIONES  PERCAPITA GER'!$E$147</f>
        <v>2.0714387073744619E-4</v>
      </c>
      <c r="F95" s="82">
        <f>'IMPORTACIONES '!F94/'IMPORTACIONES  PERCAPITA GER'!$F$147</f>
        <v>2.5155034245838632E-4</v>
      </c>
      <c r="G95" s="82">
        <f>'IMPORTACIONES '!G94/'IMPORTACIONES  PERCAPITA GER'!$G$147</f>
        <v>1.0500577933734008E-4</v>
      </c>
      <c r="H95" s="82">
        <f>'IMPORTACIONES '!H94/'IMPORTACIONES  PERCAPITA GER'!$H$147</f>
        <v>1.3080893735704252E-4</v>
      </c>
      <c r="I95" s="82">
        <f>'IMPORTACIONES '!I94/'IMPORTACIONES  PERCAPITA GER'!$I$147</f>
        <v>1.5830008345484224E-4</v>
      </c>
      <c r="J95" s="82">
        <f>'IMPORTACIONES '!J94/'IMPORTACIONES  PERCAPITA GER'!$J$147</f>
        <v>1.1730120667130611E-4</v>
      </c>
      <c r="K95" s="82">
        <f>'IMPORTACIONES '!K94/'IMPORTACIONES  PERCAPITA GER'!$K$147</f>
        <v>1.0843992675228259E-4</v>
      </c>
      <c r="L95" s="82">
        <f>'IMPORTACIONES '!L94/'IMPORTACIONES  PERCAPITA GER'!$L$147</f>
        <v>1.5543603163788568E-4</v>
      </c>
      <c r="M95" s="82">
        <f>'IMPORTACIONES '!M94/'IMPORTACIONES  PERCAPITA GER'!$M$147</f>
        <v>1.9401130275897895E-4</v>
      </c>
      <c r="N95" s="82">
        <f>'IMPORTACIONES '!N94/'IMPORTACIONES  PERCAPITA GER'!$N$147</f>
        <v>2.0664886376326166E-4</v>
      </c>
      <c r="O95" s="82">
        <f>'IMPORTACIONES '!O94/'IMPORTACIONES  PERCAPITA GER'!$O$147</f>
        <v>6.0406213124361433E-4</v>
      </c>
      <c r="P95" s="82">
        <f>'IMPORTACIONES '!P94/'IMPORTACIONES  PERCAPITA GER'!$P$147</f>
        <v>3.0023104223101819E-4</v>
      </c>
      <c r="Q95" s="82">
        <f>'IMPORTACIONES '!Q94/'IMPORTACIONES  PERCAPITA GER'!$Q$147</f>
        <v>3.3625421111392205E-4</v>
      </c>
      <c r="R95" s="82">
        <f>'IMPORTACIONES '!R94/'IMPORTACIONES  PERCAPITA GER'!$R$147</f>
        <v>3.4166115064480901E-4</v>
      </c>
      <c r="S95" s="82">
        <f>'IMPORTACIONES '!S94/'IMPORTACIONES  PERCAPITA GER'!$S$147</f>
        <v>4.9142333670752693E-4</v>
      </c>
      <c r="T95" s="82">
        <f>'IMPORTACIONES '!T94/'IMPORTACIONES  PERCAPITA GER'!$T$147</f>
        <v>4.3497223522350527E-4</v>
      </c>
      <c r="U95" s="82">
        <f>'IMPORTACIONES '!U94/'IMPORTACIONES  PERCAPITA GER'!$U$147</f>
        <v>5.7031006215403808E-4</v>
      </c>
      <c r="V95" s="82">
        <f>'IMPORTACIONES '!V94/'IMPORTACIONES  PERCAPITA GER'!$V$147</f>
        <v>4.0109900287099064E-4</v>
      </c>
      <c r="W95" s="82">
        <f>'IMPORTACIONES '!W94/'IMPORTACIONES  PERCAPITA GER'!$W$147</f>
        <v>5.3397979749704634E-4</v>
      </c>
      <c r="X95" s="82">
        <f>'IMPORTACIONES '!X94/'IMPORTACIONES  PERCAPITA GER'!$X$147</f>
        <v>3.9467634515156792E-4</v>
      </c>
      <c r="Y95" s="72"/>
      <c r="Z95" s="119" t="s">
        <v>45</v>
      </c>
      <c r="AA95" s="120">
        <v>1.5174211245564613E-4</v>
      </c>
      <c r="AB95" s="120">
        <v>1.3599490915143316E-4</v>
      </c>
      <c r="AC95" s="120">
        <v>1.6506415310161589E-4</v>
      </c>
      <c r="AD95" s="120">
        <v>1.4162580451409704E-4</v>
      </c>
      <c r="AE95" s="120">
        <v>1.1121769761387917E-4</v>
      </c>
      <c r="AF95" s="120">
        <v>1.427294096101485E-4</v>
      </c>
      <c r="AG95" s="120">
        <v>1.4318167260018755E-4</v>
      </c>
      <c r="AH95" s="120">
        <v>1.5217879778264837E-4</v>
      </c>
      <c r="AI95" s="120">
        <v>1.909512006274831E-4</v>
      </c>
      <c r="AJ95" s="120">
        <v>1.7743169649230345E-4</v>
      </c>
      <c r="AK95" s="120">
        <v>2.1582544861294166E-4</v>
      </c>
      <c r="AL95" s="120">
        <v>2.7836838952918715E-4</v>
      </c>
      <c r="AM95" s="120">
        <v>3.1338442881618747E-4</v>
      </c>
      <c r="AN95" s="120">
        <v>3.279255655976146E-4</v>
      </c>
      <c r="AO95" s="120">
        <v>2.1485349865547155E-4</v>
      </c>
      <c r="AP95" s="120">
        <v>2.9342016140737983E-4</v>
      </c>
      <c r="AQ95" s="120">
        <v>4.2015580370786249E-4</v>
      </c>
      <c r="AR95" s="120">
        <v>4.9112335474639783E-4</v>
      </c>
      <c r="AS95" s="120">
        <v>4.6580343714948879E-4</v>
      </c>
      <c r="AT95" s="120">
        <v>4.8222764177445742E-4</v>
      </c>
      <c r="AU95" s="120">
        <v>4.2248049683442005E-4</v>
      </c>
      <c r="AV95" s="120">
        <v>3.6948475388651821E-4</v>
      </c>
      <c r="AW95" s="131">
        <f t="shared" si="1"/>
        <v>2.6396229248488041E-4</v>
      </c>
      <c r="AX95"/>
      <c r="AY95"/>
    </row>
    <row r="96" spans="1:51" s="124" customFormat="1" x14ac:dyDescent="0.25">
      <c r="A96" s="38"/>
      <c r="B96" s="88" t="s">
        <v>45</v>
      </c>
      <c r="C96" s="89">
        <f>'IMPORTACIONES '!C95/'IMPORTACIONES  PERCAPITA GER'!$C$147</f>
        <v>1.5174211245564613E-4</v>
      </c>
      <c r="D96" s="89">
        <f>'IMPORTACIONES '!D95/'IMPORTACIONES  PERCAPITA GER'!$D$147</f>
        <v>1.3599490915143316E-4</v>
      </c>
      <c r="E96" s="89">
        <f>'IMPORTACIONES '!E95/'IMPORTACIONES  PERCAPITA GER'!$E$147</f>
        <v>1.6506415310161589E-4</v>
      </c>
      <c r="F96" s="89">
        <f>'IMPORTACIONES '!F95/'IMPORTACIONES  PERCAPITA GER'!$F$147</f>
        <v>1.4162580451409704E-4</v>
      </c>
      <c r="G96" s="89">
        <f>'IMPORTACIONES '!G95/'IMPORTACIONES  PERCAPITA GER'!$G$147</f>
        <v>1.1121769761387917E-4</v>
      </c>
      <c r="H96" s="89">
        <f>'IMPORTACIONES '!H95/'IMPORTACIONES  PERCAPITA GER'!$H$147</f>
        <v>1.427294096101485E-4</v>
      </c>
      <c r="I96" s="89">
        <f>'IMPORTACIONES '!I95/'IMPORTACIONES  PERCAPITA GER'!$I$147</f>
        <v>1.4318167260018755E-4</v>
      </c>
      <c r="J96" s="89">
        <f>'IMPORTACIONES '!J95/'IMPORTACIONES  PERCAPITA GER'!$J$147</f>
        <v>1.5217879778264837E-4</v>
      </c>
      <c r="K96" s="89">
        <f>'IMPORTACIONES '!K95/'IMPORTACIONES  PERCAPITA GER'!$K$147</f>
        <v>1.909512006274831E-4</v>
      </c>
      <c r="L96" s="89">
        <f>'IMPORTACIONES '!L95/'IMPORTACIONES  PERCAPITA GER'!$L$147</f>
        <v>1.7743169649230345E-4</v>
      </c>
      <c r="M96" s="89">
        <f>'IMPORTACIONES '!M95/'IMPORTACIONES  PERCAPITA GER'!$M$147</f>
        <v>2.1582544861294166E-4</v>
      </c>
      <c r="N96" s="89">
        <f>'IMPORTACIONES '!N95/'IMPORTACIONES  PERCAPITA GER'!$N$147</f>
        <v>2.7836838952918715E-4</v>
      </c>
      <c r="O96" s="89">
        <f>'IMPORTACIONES '!O95/'IMPORTACIONES  PERCAPITA GER'!$O$147</f>
        <v>3.1338442881618747E-4</v>
      </c>
      <c r="P96" s="89">
        <f>'IMPORTACIONES '!P95/'IMPORTACIONES  PERCAPITA GER'!$P$147</f>
        <v>3.279255655976146E-4</v>
      </c>
      <c r="Q96" s="89">
        <f>'IMPORTACIONES '!Q95/'IMPORTACIONES  PERCAPITA GER'!$Q$147</f>
        <v>2.1485349865547155E-4</v>
      </c>
      <c r="R96" s="89">
        <f>'IMPORTACIONES '!R95/'IMPORTACIONES  PERCAPITA GER'!$R$147</f>
        <v>2.9342016140737983E-4</v>
      </c>
      <c r="S96" s="89">
        <f>'IMPORTACIONES '!S95/'IMPORTACIONES  PERCAPITA GER'!$S$147</f>
        <v>4.2015580370786249E-4</v>
      </c>
      <c r="T96" s="89">
        <f>'IMPORTACIONES '!T95/'IMPORTACIONES  PERCAPITA GER'!$T$147</f>
        <v>4.9112335474639783E-4</v>
      </c>
      <c r="U96" s="89">
        <f>'IMPORTACIONES '!U95/'IMPORTACIONES  PERCAPITA GER'!$U$147</f>
        <v>4.6580343714948879E-4</v>
      </c>
      <c r="V96" s="89">
        <f>'IMPORTACIONES '!V95/'IMPORTACIONES  PERCAPITA GER'!$V$147</f>
        <v>4.8222764177445742E-4</v>
      </c>
      <c r="W96" s="89">
        <f>'IMPORTACIONES '!W95/'IMPORTACIONES  PERCAPITA GER'!$W$147</f>
        <v>4.2248049683442005E-4</v>
      </c>
      <c r="X96" s="89">
        <f>'IMPORTACIONES '!X95/'IMPORTACIONES  PERCAPITA GER'!$X$147</f>
        <v>3.6948475388651821E-4</v>
      </c>
      <c r="Y96" s="72"/>
      <c r="Z96" s="121" t="s">
        <v>75</v>
      </c>
      <c r="AA96" s="118">
        <v>4.9548195022430199E-5</v>
      </c>
      <c r="AB96" s="118">
        <v>4.7439516782986464E-5</v>
      </c>
      <c r="AC96" s="118">
        <v>3.4473186985552747E-5</v>
      </c>
      <c r="AD96" s="118">
        <v>3.7783132013227268E-5</v>
      </c>
      <c r="AE96" s="118">
        <v>1.4798981776460759E-5</v>
      </c>
      <c r="AF96" s="118">
        <v>2.9971473093523597E-5</v>
      </c>
      <c r="AG96" s="118">
        <v>3.8627843316190027E-5</v>
      </c>
      <c r="AH96" s="118">
        <v>1.8257091488940367E-5</v>
      </c>
      <c r="AI96" s="118">
        <v>5.0330665444578985E-5</v>
      </c>
      <c r="AJ96" s="118">
        <v>4.5566776778297999E-5</v>
      </c>
      <c r="AK96" s="118">
        <v>4.7945043194312672E-5</v>
      </c>
      <c r="AL96" s="118">
        <v>4.5826203413400271E-5</v>
      </c>
      <c r="AM96" s="118">
        <v>7.966803252245036E-5</v>
      </c>
      <c r="AN96" s="118">
        <v>9.9110831643518826E-5</v>
      </c>
      <c r="AO96" s="118">
        <v>1.3688256938264998E-4</v>
      </c>
      <c r="AP96" s="118">
        <v>1.4680179361098539E-4</v>
      </c>
      <c r="AQ96" s="118">
        <v>3.3569611593689156E-4</v>
      </c>
      <c r="AR96" s="118">
        <v>6.6438860066125773E-4</v>
      </c>
      <c r="AS96" s="118">
        <v>2.6830972375989988E-4</v>
      </c>
      <c r="AT96" s="118">
        <v>1.4015373691847005E-4</v>
      </c>
      <c r="AU96" s="118">
        <v>9.7543525217370081E-5</v>
      </c>
      <c r="AV96" s="118">
        <v>1.0868268320075582E-4</v>
      </c>
      <c r="AW96" s="131">
        <f t="shared" si="1"/>
        <v>1.1535480555291592E-4</v>
      </c>
      <c r="AX96"/>
      <c r="AY96"/>
    </row>
    <row r="97" spans="1:51" s="124" customFormat="1" x14ac:dyDescent="0.25">
      <c r="A97" s="38"/>
      <c r="B97" s="83" t="s">
        <v>75</v>
      </c>
      <c r="C97" s="82">
        <f>'IMPORTACIONES '!C96/'IMPORTACIONES  PERCAPITA GER'!$C$147</f>
        <v>4.9548195022430199E-5</v>
      </c>
      <c r="D97" s="82">
        <f>'IMPORTACIONES '!D96/'IMPORTACIONES  PERCAPITA GER'!$D$147</f>
        <v>4.7439516782986464E-5</v>
      </c>
      <c r="E97" s="82">
        <f>'IMPORTACIONES '!E96/'IMPORTACIONES  PERCAPITA GER'!$E$147</f>
        <v>3.4473186985552747E-5</v>
      </c>
      <c r="F97" s="82">
        <f>'IMPORTACIONES '!F96/'IMPORTACIONES  PERCAPITA GER'!$F$147</f>
        <v>3.7783132013227268E-5</v>
      </c>
      <c r="G97" s="82">
        <f>'IMPORTACIONES '!G96/'IMPORTACIONES  PERCAPITA GER'!$G$147</f>
        <v>1.4798981776460759E-5</v>
      </c>
      <c r="H97" s="82">
        <f>'IMPORTACIONES '!H96/'IMPORTACIONES  PERCAPITA GER'!$H$147</f>
        <v>2.9971473093523597E-5</v>
      </c>
      <c r="I97" s="82">
        <f>'IMPORTACIONES '!I96/'IMPORTACIONES  PERCAPITA GER'!$I$147</f>
        <v>3.8627843316190027E-5</v>
      </c>
      <c r="J97" s="82">
        <f>'IMPORTACIONES '!J96/'IMPORTACIONES  PERCAPITA GER'!$J$147</f>
        <v>1.8257091488940367E-5</v>
      </c>
      <c r="K97" s="82">
        <f>'IMPORTACIONES '!K96/'IMPORTACIONES  PERCAPITA GER'!$K$147</f>
        <v>5.0330665444578985E-5</v>
      </c>
      <c r="L97" s="82">
        <f>'IMPORTACIONES '!L96/'IMPORTACIONES  PERCAPITA GER'!$L$147</f>
        <v>4.5566776778297999E-5</v>
      </c>
      <c r="M97" s="82">
        <f>'IMPORTACIONES '!M96/'IMPORTACIONES  PERCAPITA GER'!$M$147</f>
        <v>4.7945043194312672E-5</v>
      </c>
      <c r="N97" s="82">
        <f>'IMPORTACIONES '!N96/'IMPORTACIONES  PERCAPITA GER'!$N$147</f>
        <v>4.5826203413400271E-5</v>
      </c>
      <c r="O97" s="82">
        <f>'IMPORTACIONES '!O96/'IMPORTACIONES  PERCAPITA GER'!$O$147</f>
        <v>7.966803252245036E-5</v>
      </c>
      <c r="P97" s="82">
        <f>'IMPORTACIONES '!P96/'IMPORTACIONES  PERCAPITA GER'!$P$147</f>
        <v>9.9110831643518826E-5</v>
      </c>
      <c r="Q97" s="82">
        <f>'IMPORTACIONES '!Q96/'IMPORTACIONES  PERCAPITA GER'!$Q$147</f>
        <v>1.3688256938264998E-4</v>
      </c>
      <c r="R97" s="82">
        <f>'IMPORTACIONES '!R96/'IMPORTACIONES  PERCAPITA GER'!$R$147</f>
        <v>1.4680179361098539E-4</v>
      </c>
      <c r="S97" s="82">
        <f>'IMPORTACIONES '!S96/'IMPORTACIONES  PERCAPITA GER'!$S$147</f>
        <v>3.3569611593689156E-4</v>
      </c>
      <c r="T97" s="82">
        <f>'IMPORTACIONES '!T96/'IMPORTACIONES  PERCAPITA GER'!$T$147</f>
        <v>6.6438860066125773E-4</v>
      </c>
      <c r="U97" s="82">
        <f>'IMPORTACIONES '!U96/'IMPORTACIONES  PERCAPITA GER'!$U$147</f>
        <v>2.6830972375989988E-4</v>
      </c>
      <c r="V97" s="82">
        <f>'IMPORTACIONES '!V96/'IMPORTACIONES  PERCAPITA GER'!$V$147</f>
        <v>1.4015373691847005E-4</v>
      </c>
      <c r="W97" s="82">
        <f>'IMPORTACIONES '!W96/'IMPORTACIONES  PERCAPITA GER'!$W$147</f>
        <v>9.7543525217370081E-5</v>
      </c>
      <c r="X97" s="82">
        <f>'IMPORTACIONES '!X96/'IMPORTACIONES  PERCAPITA GER'!$X$147</f>
        <v>1.0868268320075582E-4</v>
      </c>
      <c r="Y97" s="72"/>
      <c r="Z97" s="119" t="s">
        <v>156</v>
      </c>
      <c r="AA97" s="120">
        <v>2.0690993226564627E-5</v>
      </c>
      <c r="AB97" s="120">
        <v>1.3758192335158453E-5</v>
      </c>
      <c r="AC97" s="120">
        <v>1.538372064206774E-5</v>
      </c>
      <c r="AD97" s="120">
        <v>1.7526498011297034E-5</v>
      </c>
      <c r="AE97" s="120">
        <v>2.4409184757224164E-5</v>
      </c>
      <c r="AF97" s="120">
        <v>1.8792989419437483E-5</v>
      </c>
      <c r="AG97" s="120">
        <v>1.8809974629606525E-5</v>
      </c>
      <c r="AH97" s="120">
        <v>1.9978543674484546E-5</v>
      </c>
      <c r="AI97" s="120">
        <v>2.2511886469915203E-5</v>
      </c>
      <c r="AJ97" s="120">
        <v>1.1876447139024479E-5</v>
      </c>
      <c r="AK97" s="120">
        <v>1.4284082165629825E-5</v>
      </c>
      <c r="AL97" s="120">
        <v>1.2418597640240656E-5</v>
      </c>
      <c r="AM97" s="120">
        <v>3.9141145059855075E-5</v>
      </c>
      <c r="AN97" s="120">
        <v>3.9836757226093646E-5</v>
      </c>
      <c r="AO97" s="120">
        <v>2.9364247557334152E-5</v>
      </c>
      <c r="AP97" s="120">
        <v>3.3676979558904938E-5</v>
      </c>
      <c r="AQ97" s="120">
        <v>3.5365937106458185E-5</v>
      </c>
      <c r="AR97" s="120">
        <v>3.4093527398532189E-5</v>
      </c>
      <c r="AS97" s="120">
        <v>3.3839413815545184E-5</v>
      </c>
      <c r="AT97" s="120">
        <v>2.9129750254684654E-5</v>
      </c>
      <c r="AU97" s="120">
        <v>2.8695033020772523E-5</v>
      </c>
      <c r="AV97" s="120">
        <v>2.2197210590137635E-5</v>
      </c>
      <c r="AW97" s="131">
        <f t="shared" si="1"/>
        <v>2.4353686895407679E-5</v>
      </c>
      <c r="AX97"/>
      <c r="AY97"/>
    </row>
    <row r="98" spans="1:51" s="124" customFormat="1" x14ac:dyDescent="0.25">
      <c r="A98" s="38"/>
      <c r="B98" s="88" t="s">
        <v>156</v>
      </c>
      <c r="C98" s="89">
        <f>'IMPORTACIONES '!C97/'IMPORTACIONES  PERCAPITA GER'!$C$147</f>
        <v>2.0690993226564627E-5</v>
      </c>
      <c r="D98" s="89">
        <f>'IMPORTACIONES '!D97/'IMPORTACIONES  PERCAPITA GER'!$D$147</f>
        <v>1.3758192335158453E-5</v>
      </c>
      <c r="E98" s="89">
        <f>'IMPORTACIONES '!E97/'IMPORTACIONES  PERCAPITA GER'!$E$147</f>
        <v>1.538372064206774E-5</v>
      </c>
      <c r="F98" s="89">
        <f>'IMPORTACIONES '!F97/'IMPORTACIONES  PERCAPITA GER'!$F$147</f>
        <v>1.7526498011297034E-5</v>
      </c>
      <c r="G98" s="89">
        <f>'IMPORTACIONES '!G97/'IMPORTACIONES  PERCAPITA GER'!$G$147</f>
        <v>2.4409184757224164E-5</v>
      </c>
      <c r="H98" s="89">
        <f>'IMPORTACIONES '!H97/'IMPORTACIONES  PERCAPITA GER'!$H$147</f>
        <v>1.8792989419437483E-5</v>
      </c>
      <c r="I98" s="89">
        <f>'IMPORTACIONES '!I97/'IMPORTACIONES  PERCAPITA GER'!$I$147</f>
        <v>1.8809974629606525E-5</v>
      </c>
      <c r="J98" s="89">
        <f>'IMPORTACIONES '!J97/'IMPORTACIONES  PERCAPITA GER'!$J$147</f>
        <v>1.9978543674484546E-5</v>
      </c>
      <c r="K98" s="89">
        <f>'IMPORTACIONES '!K97/'IMPORTACIONES  PERCAPITA GER'!$K$147</f>
        <v>2.2511886469915203E-5</v>
      </c>
      <c r="L98" s="89">
        <f>'IMPORTACIONES '!L97/'IMPORTACIONES  PERCAPITA GER'!$L$147</f>
        <v>1.1876447139024479E-5</v>
      </c>
      <c r="M98" s="89">
        <f>'IMPORTACIONES '!M97/'IMPORTACIONES  PERCAPITA GER'!$M$147</f>
        <v>1.4284082165629825E-5</v>
      </c>
      <c r="N98" s="89">
        <f>'IMPORTACIONES '!N97/'IMPORTACIONES  PERCAPITA GER'!$N$147</f>
        <v>1.2418597640240656E-5</v>
      </c>
      <c r="O98" s="89">
        <f>'IMPORTACIONES '!O97/'IMPORTACIONES  PERCAPITA GER'!$O$147</f>
        <v>3.9141145059855075E-5</v>
      </c>
      <c r="P98" s="89">
        <f>'IMPORTACIONES '!P97/'IMPORTACIONES  PERCAPITA GER'!$P$147</f>
        <v>3.9836757226093646E-5</v>
      </c>
      <c r="Q98" s="89">
        <f>'IMPORTACIONES '!Q97/'IMPORTACIONES  PERCAPITA GER'!$Q$147</f>
        <v>2.9364247557334152E-5</v>
      </c>
      <c r="R98" s="89">
        <f>'IMPORTACIONES '!R97/'IMPORTACIONES  PERCAPITA GER'!$R$147</f>
        <v>3.3676979558904938E-5</v>
      </c>
      <c r="S98" s="89">
        <f>'IMPORTACIONES '!S97/'IMPORTACIONES  PERCAPITA GER'!$S$147</f>
        <v>3.5365937106458185E-5</v>
      </c>
      <c r="T98" s="89">
        <f>'IMPORTACIONES '!T97/'IMPORTACIONES  PERCAPITA GER'!$T$147</f>
        <v>3.4093527398532189E-5</v>
      </c>
      <c r="U98" s="89">
        <f>'IMPORTACIONES '!U97/'IMPORTACIONES  PERCAPITA GER'!$U$147</f>
        <v>3.3839413815545184E-5</v>
      </c>
      <c r="V98" s="89">
        <f>'IMPORTACIONES '!V97/'IMPORTACIONES  PERCAPITA GER'!$V$147</f>
        <v>2.9129750254684654E-5</v>
      </c>
      <c r="W98" s="89">
        <f>'IMPORTACIONES '!W97/'IMPORTACIONES  PERCAPITA GER'!$W$147</f>
        <v>2.8695033020772523E-5</v>
      </c>
      <c r="X98" s="89">
        <f>'IMPORTACIONES '!X97/'IMPORTACIONES  PERCAPITA GER'!$X$147</f>
        <v>2.2197210590137635E-5</v>
      </c>
      <c r="Y98" s="72"/>
      <c r="Z98" s="121" t="s">
        <v>93</v>
      </c>
      <c r="AA98" s="118">
        <v>3.1342569621304991E-5</v>
      </c>
      <c r="AB98" s="118">
        <v>3.2387297484627664E-5</v>
      </c>
      <c r="AC98" s="118">
        <v>4.1214230975301923E-5</v>
      </c>
      <c r="AD98" s="118">
        <v>3.1201554178665097E-5</v>
      </c>
      <c r="AE98" s="118">
        <v>2.2569969738092006E-5</v>
      </c>
      <c r="AF98" s="118">
        <v>2.594527277130107E-5</v>
      </c>
      <c r="AG98" s="118">
        <v>3.023682170930939E-5</v>
      </c>
      <c r="AH98" s="118">
        <v>2.6682508875934758E-5</v>
      </c>
      <c r="AI98" s="118">
        <v>2.7830895167596996E-5</v>
      </c>
      <c r="AJ98" s="118">
        <v>4.2367407344928136E-5</v>
      </c>
      <c r="AK98" s="118">
        <v>5.3134845543115365E-5</v>
      </c>
      <c r="AL98" s="118">
        <v>9.1348922035983324E-5</v>
      </c>
      <c r="AM98" s="118">
        <v>1.1694936541020674E-4</v>
      </c>
      <c r="AN98" s="118">
        <v>1.3349149983344922E-4</v>
      </c>
      <c r="AO98" s="118">
        <v>8.5724067401265309E-5</v>
      </c>
      <c r="AP98" s="118">
        <v>1.1684224389445776E-4</v>
      </c>
      <c r="AQ98" s="118">
        <v>1.9810655082916679E-4</v>
      </c>
      <c r="AR98" s="118">
        <v>2.8131511939890252E-4</v>
      </c>
      <c r="AS98" s="118">
        <v>7.2942598669822119E-4</v>
      </c>
      <c r="AT98" s="118">
        <v>3.9104744852282901E-4</v>
      </c>
      <c r="AU98" s="118">
        <v>1.9173276756456452E-4</v>
      </c>
      <c r="AV98" s="118">
        <v>1.8869447451419567E-4</v>
      </c>
      <c r="AW98" s="131">
        <f t="shared" si="1"/>
        <v>1.3134508270515544E-4</v>
      </c>
      <c r="AX98"/>
      <c r="AY98"/>
    </row>
    <row r="99" spans="1:51" s="124" customFormat="1" x14ac:dyDescent="0.25">
      <c r="A99" s="38"/>
      <c r="B99" s="83" t="s">
        <v>93</v>
      </c>
      <c r="C99" s="82">
        <f>'IMPORTACIONES '!C98/'IMPORTACIONES  PERCAPITA GER'!$C$147</f>
        <v>3.1342569621304991E-5</v>
      </c>
      <c r="D99" s="82">
        <f>'IMPORTACIONES '!D98/'IMPORTACIONES  PERCAPITA GER'!$D$147</f>
        <v>3.2387297484627664E-5</v>
      </c>
      <c r="E99" s="82">
        <f>'IMPORTACIONES '!E98/'IMPORTACIONES  PERCAPITA GER'!$E$147</f>
        <v>4.1214230975301923E-5</v>
      </c>
      <c r="F99" s="82">
        <f>'IMPORTACIONES '!F98/'IMPORTACIONES  PERCAPITA GER'!$F$147</f>
        <v>3.1201554178665097E-5</v>
      </c>
      <c r="G99" s="82">
        <f>'IMPORTACIONES '!G98/'IMPORTACIONES  PERCAPITA GER'!$G$147</f>
        <v>2.2569969738092006E-5</v>
      </c>
      <c r="H99" s="82">
        <f>'IMPORTACIONES '!H98/'IMPORTACIONES  PERCAPITA GER'!$H$147</f>
        <v>2.594527277130107E-5</v>
      </c>
      <c r="I99" s="82">
        <f>'IMPORTACIONES '!I98/'IMPORTACIONES  PERCAPITA GER'!$I$147</f>
        <v>3.023682170930939E-5</v>
      </c>
      <c r="J99" s="82">
        <f>'IMPORTACIONES '!J98/'IMPORTACIONES  PERCAPITA GER'!$J$147</f>
        <v>2.6682508875934758E-5</v>
      </c>
      <c r="K99" s="82">
        <f>'IMPORTACIONES '!K98/'IMPORTACIONES  PERCAPITA GER'!$K$147</f>
        <v>2.7830895167596996E-5</v>
      </c>
      <c r="L99" s="82">
        <f>'IMPORTACIONES '!L98/'IMPORTACIONES  PERCAPITA GER'!$L$147</f>
        <v>4.2367407344928136E-5</v>
      </c>
      <c r="M99" s="82">
        <f>'IMPORTACIONES '!M98/'IMPORTACIONES  PERCAPITA GER'!$M$147</f>
        <v>5.3134845543115365E-5</v>
      </c>
      <c r="N99" s="82">
        <f>'IMPORTACIONES '!N98/'IMPORTACIONES  PERCAPITA GER'!$N$147</f>
        <v>9.1348922035983324E-5</v>
      </c>
      <c r="O99" s="82">
        <f>'IMPORTACIONES '!O98/'IMPORTACIONES  PERCAPITA GER'!$O$147</f>
        <v>1.1694936541020674E-4</v>
      </c>
      <c r="P99" s="82">
        <f>'IMPORTACIONES '!P98/'IMPORTACIONES  PERCAPITA GER'!$P$147</f>
        <v>1.3349149983344922E-4</v>
      </c>
      <c r="Q99" s="82">
        <f>'IMPORTACIONES '!Q98/'IMPORTACIONES  PERCAPITA GER'!$Q$147</f>
        <v>8.5724067401265309E-5</v>
      </c>
      <c r="R99" s="82">
        <f>'IMPORTACIONES '!R98/'IMPORTACIONES  PERCAPITA GER'!$R$147</f>
        <v>1.1684224389445776E-4</v>
      </c>
      <c r="S99" s="82">
        <f>'IMPORTACIONES '!S98/'IMPORTACIONES  PERCAPITA GER'!$S$147</f>
        <v>1.9810655082916679E-4</v>
      </c>
      <c r="T99" s="82">
        <f>'IMPORTACIONES '!T98/'IMPORTACIONES  PERCAPITA GER'!$T$147</f>
        <v>2.8131511939890252E-4</v>
      </c>
      <c r="U99" s="82">
        <f>'IMPORTACIONES '!U98/'IMPORTACIONES  PERCAPITA GER'!$U$147</f>
        <v>7.2942598669822119E-4</v>
      </c>
      <c r="V99" s="82">
        <f>'IMPORTACIONES '!V98/'IMPORTACIONES  PERCAPITA GER'!$V$147</f>
        <v>3.9104744852282901E-4</v>
      </c>
      <c r="W99" s="82">
        <f>'IMPORTACIONES '!W98/'IMPORTACIONES  PERCAPITA GER'!$W$147</f>
        <v>1.9173276756456452E-4</v>
      </c>
      <c r="X99" s="82">
        <f>'IMPORTACIONES '!X98/'IMPORTACIONES  PERCAPITA GER'!$X$147</f>
        <v>1.8869447451419567E-4</v>
      </c>
      <c r="Y99" s="72"/>
      <c r="Z99" s="119" t="s">
        <v>165</v>
      </c>
      <c r="AA99" s="120">
        <v>0</v>
      </c>
      <c r="AB99" s="120">
        <v>0</v>
      </c>
      <c r="AC99" s="120">
        <v>0</v>
      </c>
      <c r="AD99" s="120">
        <v>0</v>
      </c>
      <c r="AE99" s="120">
        <v>1.339825510626077E-7</v>
      </c>
      <c r="AF99" s="120">
        <v>0</v>
      </c>
      <c r="AG99" s="120">
        <v>0</v>
      </c>
      <c r="AH99" s="120">
        <v>1.2122902715099845E-8</v>
      </c>
      <c r="AI99" s="120">
        <v>1.2116192933215932E-8</v>
      </c>
      <c r="AJ99" s="120">
        <v>9.6950588889995736E-8</v>
      </c>
      <c r="AK99" s="120">
        <v>0</v>
      </c>
      <c r="AL99" s="120">
        <v>0</v>
      </c>
      <c r="AM99" s="120">
        <v>0</v>
      </c>
      <c r="AN99" s="120">
        <v>0</v>
      </c>
      <c r="AO99" s="120">
        <v>0</v>
      </c>
      <c r="AP99" s="120">
        <v>0</v>
      </c>
      <c r="AQ99" s="120">
        <v>0</v>
      </c>
      <c r="AR99" s="120">
        <v>0</v>
      </c>
      <c r="AS99" s="120">
        <v>9.9199454204602972E-8</v>
      </c>
      <c r="AT99" s="120">
        <v>2.222702435711419E-7</v>
      </c>
      <c r="AU99" s="120">
        <v>0</v>
      </c>
      <c r="AV99" s="120">
        <v>0</v>
      </c>
      <c r="AW99" s="131">
        <f t="shared" si="1"/>
        <v>2.6210996971666544E-8</v>
      </c>
      <c r="AX99"/>
      <c r="AY99"/>
    </row>
    <row r="100" spans="1:51" s="124" customFormat="1" x14ac:dyDescent="0.25">
      <c r="A100" s="38"/>
      <c r="B100" s="88" t="s">
        <v>165</v>
      </c>
      <c r="C100" s="89">
        <f>'IMPORTACIONES '!C99/'IMPORTACIONES  PERCAPITA GER'!$C$147</f>
        <v>0</v>
      </c>
      <c r="D100" s="89">
        <f>'IMPORTACIONES '!D99/'IMPORTACIONES  PERCAPITA GER'!$D$147</f>
        <v>0</v>
      </c>
      <c r="E100" s="89">
        <f>'IMPORTACIONES '!E99/'IMPORTACIONES  PERCAPITA GER'!$E$147</f>
        <v>0</v>
      </c>
      <c r="F100" s="89">
        <f>'IMPORTACIONES '!F99/'IMPORTACIONES  PERCAPITA GER'!$F$147</f>
        <v>0</v>
      </c>
      <c r="G100" s="89">
        <f>'IMPORTACIONES '!G99/'IMPORTACIONES  PERCAPITA GER'!$G$147</f>
        <v>1.339825510626077E-7</v>
      </c>
      <c r="H100" s="89">
        <f>'IMPORTACIONES '!H99/'IMPORTACIONES  PERCAPITA GER'!$H$147</f>
        <v>0</v>
      </c>
      <c r="I100" s="89">
        <f>'IMPORTACIONES '!I99/'IMPORTACIONES  PERCAPITA GER'!$I$147</f>
        <v>0</v>
      </c>
      <c r="J100" s="89">
        <f>'IMPORTACIONES '!J99/'IMPORTACIONES  PERCAPITA GER'!$J$147</f>
        <v>1.2122902715099845E-8</v>
      </c>
      <c r="K100" s="89">
        <f>'IMPORTACIONES '!K99/'IMPORTACIONES  PERCAPITA GER'!$K$147</f>
        <v>1.2116192933215932E-8</v>
      </c>
      <c r="L100" s="89">
        <f>'IMPORTACIONES '!L99/'IMPORTACIONES  PERCAPITA GER'!$L$147</f>
        <v>9.6950588889995736E-8</v>
      </c>
      <c r="M100" s="89">
        <f>'IMPORTACIONES '!M99/'IMPORTACIONES  PERCAPITA GER'!$M$147</f>
        <v>0</v>
      </c>
      <c r="N100" s="89">
        <f>'IMPORTACIONES '!N99/'IMPORTACIONES  PERCAPITA GER'!$N$147</f>
        <v>0</v>
      </c>
      <c r="O100" s="89">
        <f>'IMPORTACIONES '!O99/'IMPORTACIONES  PERCAPITA GER'!$O$147</f>
        <v>0</v>
      </c>
      <c r="P100" s="89">
        <f>'IMPORTACIONES '!P99/'IMPORTACIONES  PERCAPITA GER'!$P$147</f>
        <v>0</v>
      </c>
      <c r="Q100" s="89">
        <f>'IMPORTACIONES '!Q99/'IMPORTACIONES  PERCAPITA GER'!$Q$147</f>
        <v>0</v>
      </c>
      <c r="R100" s="89">
        <f>'IMPORTACIONES '!R99/'IMPORTACIONES  PERCAPITA GER'!$R$147</f>
        <v>0</v>
      </c>
      <c r="S100" s="89">
        <f>'IMPORTACIONES '!S99/'IMPORTACIONES  PERCAPITA GER'!$S$147</f>
        <v>0</v>
      </c>
      <c r="T100" s="89">
        <f>'IMPORTACIONES '!T99/'IMPORTACIONES  PERCAPITA GER'!$T$147</f>
        <v>0</v>
      </c>
      <c r="U100" s="89">
        <f>'IMPORTACIONES '!U99/'IMPORTACIONES  PERCAPITA GER'!$U$147</f>
        <v>9.9199454204602972E-8</v>
      </c>
      <c r="V100" s="89">
        <f>'IMPORTACIONES '!V99/'IMPORTACIONES  PERCAPITA GER'!$V$147</f>
        <v>2.222702435711419E-7</v>
      </c>
      <c r="W100" s="89">
        <f>'IMPORTACIONES '!W99/'IMPORTACIONES  PERCAPITA GER'!$W$147</f>
        <v>0</v>
      </c>
      <c r="X100" s="89">
        <f>'IMPORTACIONES '!X99/'IMPORTACIONES  PERCAPITA GER'!$X$147</f>
        <v>0</v>
      </c>
      <c r="Y100" s="72"/>
      <c r="Z100" s="122" t="s">
        <v>141</v>
      </c>
      <c r="AA100" s="118">
        <v>1.4300047389720403E-5</v>
      </c>
      <c r="AB100" s="118">
        <v>1.7029883147778207E-5</v>
      </c>
      <c r="AC100" s="118">
        <v>2.1149568394601846E-5</v>
      </c>
      <c r="AD100" s="118">
        <v>3.5040807915493027E-5</v>
      </c>
      <c r="AE100" s="118">
        <v>3.6370172497540597E-5</v>
      </c>
      <c r="AF100" s="118">
        <v>4.8509023821823094E-5</v>
      </c>
      <c r="AG100" s="118">
        <v>4.9738964546719382E-5</v>
      </c>
      <c r="AH100" s="118">
        <v>4.0381388943997586E-5</v>
      </c>
      <c r="AI100" s="118">
        <v>4.31215306493155E-5</v>
      </c>
      <c r="AJ100" s="118">
        <v>4.3046061467158113E-5</v>
      </c>
      <c r="AK100" s="118">
        <v>2.7016073909187822E-5</v>
      </c>
      <c r="AL100" s="118">
        <v>3.1392466762133271E-5</v>
      </c>
      <c r="AM100" s="118">
        <v>4.2009874946229546E-5</v>
      </c>
      <c r="AN100" s="118">
        <v>4.8045248320678519E-5</v>
      </c>
      <c r="AO100" s="118">
        <v>3.3234711788384019E-5</v>
      </c>
      <c r="AP100" s="118">
        <v>4.4009967114197121E-5</v>
      </c>
      <c r="AQ100" s="118">
        <v>9.3615715870036377E-5</v>
      </c>
      <c r="AR100" s="118">
        <v>1.1992416913159844E-4</v>
      </c>
      <c r="AS100" s="118">
        <v>1.0308063285035805E-4</v>
      </c>
      <c r="AT100" s="118">
        <v>7.8337912511962455E-5</v>
      </c>
      <c r="AU100" s="118">
        <v>8.0074322094229129E-5</v>
      </c>
      <c r="AV100" s="118">
        <v>7.2374302142611517E-5</v>
      </c>
      <c r="AW100" s="131">
        <f t="shared" si="1"/>
        <v>5.0991038464352458E-5</v>
      </c>
      <c r="AX100"/>
      <c r="AY100"/>
    </row>
    <row r="101" spans="1:51" s="124" customFormat="1" x14ac:dyDescent="0.25">
      <c r="A101" s="38"/>
      <c r="B101" s="84" t="s">
        <v>141</v>
      </c>
      <c r="C101" s="82">
        <f>'IMPORTACIONES '!C100/'IMPORTACIONES  PERCAPITA GER'!$C$147</f>
        <v>1.4300047389720403E-5</v>
      </c>
      <c r="D101" s="82">
        <f>'IMPORTACIONES '!D100/'IMPORTACIONES  PERCAPITA GER'!$D$147</f>
        <v>1.7029883147778207E-5</v>
      </c>
      <c r="E101" s="82">
        <f>'IMPORTACIONES '!E100/'IMPORTACIONES  PERCAPITA GER'!$E$147</f>
        <v>2.1149568394601846E-5</v>
      </c>
      <c r="F101" s="82">
        <f>'IMPORTACIONES '!F100/'IMPORTACIONES  PERCAPITA GER'!$F$147</f>
        <v>3.5040807915493027E-5</v>
      </c>
      <c r="G101" s="82">
        <f>'IMPORTACIONES '!G100/'IMPORTACIONES  PERCAPITA GER'!$G$147</f>
        <v>3.6370172497540597E-5</v>
      </c>
      <c r="H101" s="82">
        <f>'IMPORTACIONES '!H100/'IMPORTACIONES  PERCAPITA GER'!$H$147</f>
        <v>4.8509023821823094E-5</v>
      </c>
      <c r="I101" s="82">
        <f>'IMPORTACIONES '!I100/'IMPORTACIONES  PERCAPITA GER'!$I$147</f>
        <v>4.9738964546719382E-5</v>
      </c>
      <c r="J101" s="82">
        <f>'IMPORTACIONES '!J100/'IMPORTACIONES  PERCAPITA GER'!$J$147</f>
        <v>4.0381388943997586E-5</v>
      </c>
      <c r="K101" s="82">
        <f>'IMPORTACIONES '!K100/'IMPORTACIONES  PERCAPITA GER'!$K$147</f>
        <v>4.31215306493155E-5</v>
      </c>
      <c r="L101" s="82">
        <f>'IMPORTACIONES '!L100/'IMPORTACIONES  PERCAPITA GER'!$L$147</f>
        <v>4.3046061467158113E-5</v>
      </c>
      <c r="M101" s="82">
        <f>'IMPORTACIONES '!M100/'IMPORTACIONES  PERCAPITA GER'!$M$147</f>
        <v>2.7016073909187822E-5</v>
      </c>
      <c r="N101" s="82">
        <f>'IMPORTACIONES '!N100/'IMPORTACIONES  PERCAPITA GER'!$N$147</f>
        <v>3.1392466762133271E-5</v>
      </c>
      <c r="O101" s="82">
        <f>'IMPORTACIONES '!O100/'IMPORTACIONES  PERCAPITA GER'!$O$147</f>
        <v>4.2009874946229546E-5</v>
      </c>
      <c r="P101" s="82">
        <f>'IMPORTACIONES '!P100/'IMPORTACIONES  PERCAPITA GER'!$P$147</f>
        <v>4.8045248320678519E-5</v>
      </c>
      <c r="Q101" s="82">
        <f>'IMPORTACIONES '!Q100/'IMPORTACIONES  PERCAPITA GER'!$Q$147</f>
        <v>3.3234711788384019E-5</v>
      </c>
      <c r="R101" s="82">
        <f>'IMPORTACIONES '!R100/'IMPORTACIONES  PERCAPITA GER'!$R$147</f>
        <v>4.4009967114197121E-5</v>
      </c>
      <c r="S101" s="82">
        <f>'IMPORTACIONES '!S100/'IMPORTACIONES  PERCAPITA GER'!$S$147</f>
        <v>9.3615715870036377E-5</v>
      </c>
      <c r="T101" s="82">
        <f>'IMPORTACIONES '!T100/'IMPORTACIONES  PERCAPITA GER'!$T$147</f>
        <v>1.1992416913159844E-4</v>
      </c>
      <c r="U101" s="82">
        <f>'IMPORTACIONES '!U100/'IMPORTACIONES  PERCAPITA GER'!$U$147</f>
        <v>1.0308063285035805E-4</v>
      </c>
      <c r="V101" s="82">
        <f>'IMPORTACIONES '!V100/'IMPORTACIONES  PERCAPITA GER'!$V$147</f>
        <v>7.8337912511962455E-5</v>
      </c>
      <c r="W101" s="82">
        <f>'IMPORTACIONES '!W100/'IMPORTACIONES  PERCAPITA GER'!$W$147</f>
        <v>8.0074322094229129E-5</v>
      </c>
      <c r="X101" s="82">
        <f>'IMPORTACIONES '!X100/'IMPORTACIONES  PERCAPITA GER'!$X$147</f>
        <v>7.2374302142611517E-5</v>
      </c>
      <c r="Y101" s="72"/>
      <c r="Z101" s="119" t="s">
        <v>128</v>
      </c>
      <c r="AA101" s="120">
        <v>9.4358275027889684E-5</v>
      </c>
      <c r="AB101" s="120">
        <v>2.0997418648156646E-6</v>
      </c>
      <c r="AC101" s="120">
        <v>1.5481240265789247E-6</v>
      </c>
      <c r="AD101" s="120">
        <v>1.8404041722571991E-6</v>
      </c>
      <c r="AE101" s="120">
        <v>1.1084011042452091E-6</v>
      </c>
      <c r="AF101" s="120">
        <v>9.7309977576375307E-7</v>
      </c>
      <c r="AG101" s="120">
        <v>1.3964797174982249E-6</v>
      </c>
      <c r="AH101" s="120">
        <v>1.6123460611082793E-6</v>
      </c>
      <c r="AI101" s="120">
        <v>1.7326155894498783E-6</v>
      </c>
      <c r="AJ101" s="120">
        <v>5.4413518014510112E-6</v>
      </c>
      <c r="AK101" s="120">
        <v>2.9344209542295567E-6</v>
      </c>
      <c r="AL101" s="120">
        <v>7.1743804549190883E-6</v>
      </c>
      <c r="AM101" s="120">
        <v>1.3565688784719959E-5</v>
      </c>
      <c r="AN101" s="120">
        <v>1.5710613519309324E-5</v>
      </c>
      <c r="AO101" s="120">
        <v>1.5518485923231478E-5</v>
      </c>
      <c r="AP101" s="120">
        <v>1.9712160874711241E-5</v>
      </c>
      <c r="AQ101" s="120">
        <v>2.830271543003628E-5</v>
      </c>
      <c r="AR101" s="120">
        <v>2.9816294201925666E-5</v>
      </c>
      <c r="AS101" s="120">
        <v>3.3901413474423062E-5</v>
      </c>
      <c r="AT101" s="120">
        <v>3.0574506837897073E-5</v>
      </c>
      <c r="AU101" s="120">
        <v>2.1961983463850642E-5</v>
      </c>
      <c r="AV101" s="120">
        <v>2.9786207766230567E-5</v>
      </c>
      <c r="AW101" s="131">
        <f t="shared" si="1"/>
        <v>1.6412259583024626E-5</v>
      </c>
      <c r="AX101"/>
      <c r="AY101"/>
    </row>
    <row r="102" spans="1:51" s="124" customFormat="1" x14ac:dyDescent="0.25">
      <c r="A102" s="38"/>
      <c r="B102" s="88" t="s">
        <v>128</v>
      </c>
      <c r="C102" s="89">
        <f>'IMPORTACIONES '!C101/'IMPORTACIONES  PERCAPITA GER'!$C$147</f>
        <v>9.4358275027889684E-5</v>
      </c>
      <c r="D102" s="89">
        <f>'IMPORTACIONES '!D101/'IMPORTACIONES  PERCAPITA GER'!$D$147</f>
        <v>2.0997418648156646E-6</v>
      </c>
      <c r="E102" s="89">
        <f>'IMPORTACIONES '!E101/'IMPORTACIONES  PERCAPITA GER'!$E$147</f>
        <v>1.5481240265789247E-6</v>
      </c>
      <c r="F102" s="89">
        <f>'IMPORTACIONES '!F101/'IMPORTACIONES  PERCAPITA GER'!$F$147</f>
        <v>1.8404041722571991E-6</v>
      </c>
      <c r="G102" s="89">
        <f>'IMPORTACIONES '!G101/'IMPORTACIONES  PERCAPITA GER'!$G$147</f>
        <v>1.1084011042452091E-6</v>
      </c>
      <c r="H102" s="89">
        <f>'IMPORTACIONES '!H101/'IMPORTACIONES  PERCAPITA GER'!$H$147</f>
        <v>9.7309977576375307E-7</v>
      </c>
      <c r="I102" s="89">
        <f>'IMPORTACIONES '!I101/'IMPORTACIONES  PERCAPITA GER'!$I$147</f>
        <v>1.3964797174982249E-6</v>
      </c>
      <c r="J102" s="89">
        <f>'IMPORTACIONES '!J101/'IMPORTACIONES  PERCAPITA GER'!$J$147</f>
        <v>1.6123460611082793E-6</v>
      </c>
      <c r="K102" s="89">
        <f>'IMPORTACIONES '!K101/'IMPORTACIONES  PERCAPITA GER'!$K$147</f>
        <v>1.7326155894498783E-6</v>
      </c>
      <c r="L102" s="89">
        <f>'IMPORTACIONES '!L101/'IMPORTACIONES  PERCAPITA GER'!$L$147</f>
        <v>5.4413518014510112E-6</v>
      </c>
      <c r="M102" s="89">
        <f>'IMPORTACIONES '!M101/'IMPORTACIONES  PERCAPITA GER'!$M$147</f>
        <v>2.9344209542295567E-6</v>
      </c>
      <c r="N102" s="89">
        <f>'IMPORTACIONES '!N101/'IMPORTACIONES  PERCAPITA GER'!$N$147</f>
        <v>7.1743804549190883E-6</v>
      </c>
      <c r="O102" s="89">
        <f>'IMPORTACIONES '!O101/'IMPORTACIONES  PERCAPITA GER'!$O$147</f>
        <v>1.3565688784719959E-5</v>
      </c>
      <c r="P102" s="89">
        <f>'IMPORTACIONES '!P101/'IMPORTACIONES  PERCAPITA GER'!$P$147</f>
        <v>1.5710613519309324E-5</v>
      </c>
      <c r="Q102" s="89">
        <f>'IMPORTACIONES '!Q101/'IMPORTACIONES  PERCAPITA GER'!$Q$147</f>
        <v>1.5518485923231478E-5</v>
      </c>
      <c r="R102" s="89">
        <f>'IMPORTACIONES '!R101/'IMPORTACIONES  PERCAPITA GER'!$R$147</f>
        <v>1.9712160874711241E-5</v>
      </c>
      <c r="S102" s="89">
        <f>'IMPORTACIONES '!S101/'IMPORTACIONES  PERCAPITA GER'!$S$147</f>
        <v>2.830271543003628E-5</v>
      </c>
      <c r="T102" s="89">
        <f>'IMPORTACIONES '!T101/'IMPORTACIONES  PERCAPITA GER'!$T$147</f>
        <v>2.9816294201925666E-5</v>
      </c>
      <c r="U102" s="89">
        <f>'IMPORTACIONES '!U101/'IMPORTACIONES  PERCAPITA GER'!$U$147</f>
        <v>3.3901413474423062E-5</v>
      </c>
      <c r="V102" s="89">
        <f>'IMPORTACIONES '!V101/'IMPORTACIONES  PERCAPITA GER'!$V$147</f>
        <v>3.0574506837897073E-5</v>
      </c>
      <c r="W102" s="89">
        <f>'IMPORTACIONES '!W101/'IMPORTACIONES  PERCAPITA GER'!$W$147</f>
        <v>2.1961983463850642E-5</v>
      </c>
      <c r="X102" s="89">
        <f>'IMPORTACIONES '!X101/'IMPORTACIONES  PERCAPITA GER'!$X$147</f>
        <v>2.9786207766230567E-5</v>
      </c>
      <c r="Y102" s="72"/>
      <c r="Z102" s="122" t="s">
        <v>140</v>
      </c>
      <c r="AA102" s="118">
        <v>9.5668296492530159E-5</v>
      </c>
      <c r="AB102" s="118">
        <v>8.3013050469456508E-5</v>
      </c>
      <c r="AC102" s="118">
        <v>7.4517182476196593E-5</v>
      </c>
      <c r="AD102" s="118">
        <v>6.8911557549286109E-5</v>
      </c>
      <c r="AE102" s="118">
        <v>6.0085084035622162E-5</v>
      </c>
      <c r="AF102" s="118">
        <v>6.0830899732431624E-5</v>
      </c>
      <c r="AG102" s="118">
        <v>8.9836147391755361E-5</v>
      </c>
      <c r="AH102" s="118">
        <v>8.4399648702525117E-5</v>
      </c>
      <c r="AI102" s="118">
        <v>8.1784302299207546E-5</v>
      </c>
      <c r="AJ102" s="118">
        <v>1.2888368910563808E-4</v>
      </c>
      <c r="AK102" s="118">
        <v>1.3727512240840006E-4</v>
      </c>
      <c r="AL102" s="118">
        <v>1.4228580932674557E-4</v>
      </c>
      <c r="AM102" s="118">
        <v>2.040080240806049E-4</v>
      </c>
      <c r="AN102" s="118">
        <v>2.0750188615658316E-4</v>
      </c>
      <c r="AO102" s="118">
        <v>1.8465899378674499E-4</v>
      </c>
      <c r="AP102" s="118">
        <v>2.114165938975699E-4</v>
      </c>
      <c r="AQ102" s="118">
        <v>3.0334481665352702E-4</v>
      </c>
      <c r="AR102" s="118">
        <v>2.8730821940112445E-4</v>
      </c>
      <c r="AS102" s="118">
        <v>3.0288073355020403E-4</v>
      </c>
      <c r="AT102" s="118">
        <v>2.7083629179143644E-4</v>
      </c>
      <c r="AU102" s="118">
        <v>2.3564449258398049E-4</v>
      </c>
      <c r="AV102" s="118">
        <v>2.2619090944335773E-4</v>
      </c>
      <c r="AW102" s="131">
        <f t="shared" si="1"/>
        <v>1.6096735233340584E-4</v>
      </c>
      <c r="AX102"/>
      <c r="AY102"/>
    </row>
    <row r="103" spans="1:51" s="124" customFormat="1" x14ac:dyDescent="0.25">
      <c r="A103" s="38"/>
      <c r="B103" s="84" t="s">
        <v>140</v>
      </c>
      <c r="C103" s="82">
        <f>'IMPORTACIONES '!C102/'IMPORTACIONES  PERCAPITA GER'!$C$147</f>
        <v>9.5668296492530159E-5</v>
      </c>
      <c r="D103" s="82">
        <f>'IMPORTACIONES '!D102/'IMPORTACIONES  PERCAPITA GER'!$D$147</f>
        <v>8.3013050469456508E-5</v>
      </c>
      <c r="E103" s="82">
        <f>'IMPORTACIONES '!E102/'IMPORTACIONES  PERCAPITA GER'!$E$147</f>
        <v>7.4517182476196593E-5</v>
      </c>
      <c r="F103" s="82">
        <f>'IMPORTACIONES '!F102/'IMPORTACIONES  PERCAPITA GER'!$F$147</f>
        <v>6.8911557549286109E-5</v>
      </c>
      <c r="G103" s="82">
        <f>'IMPORTACIONES '!G102/'IMPORTACIONES  PERCAPITA GER'!$G$147</f>
        <v>6.0085084035622162E-5</v>
      </c>
      <c r="H103" s="82">
        <f>'IMPORTACIONES '!H102/'IMPORTACIONES  PERCAPITA GER'!$H$147</f>
        <v>6.0830899732431624E-5</v>
      </c>
      <c r="I103" s="82">
        <f>'IMPORTACIONES '!I102/'IMPORTACIONES  PERCAPITA GER'!$I$147</f>
        <v>8.9836147391755361E-5</v>
      </c>
      <c r="J103" s="82">
        <f>'IMPORTACIONES '!J102/'IMPORTACIONES  PERCAPITA GER'!$J$147</f>
        <v>8.4399648702525117E-5</v>
      </c>
      <c r="K103" s="82">
        <f>'IMPORTACIONES '!K102/'IMPORTACIONES  PERCAPITA GER'!$K$147</f>
        <v>8.1784302299207546E-5</v>
      </c>
      <c r="L103" s="82">
        <f>'IMPORTACIONES '!L102/'IMPORTACIONES  PERCAPITA GER'!$L$147</f>
        <v>1.2888368910563808E-4</v>
      </c>
      <c r="M103" s="82">
        <f>'IMPORTACIONES '!M102/'IMPORTACIONES  PERCAPITA GER'!$M$147</f>
        <v>1.3727512240840006E-4</v>
      </c>
      <c r="N103" s="82">
        <f>'IMPORTACIONES '!N102/'IMPORTACIONES  PERCAPITA GER'!$N$147</f>
        <v>1.4228580932674557E-4</v>
      </c>
      <c r="O103" s="82">
        <f>'IMPORTACIONES '!O102/'IMPORTACIONES  PERCAPITA GER'!$O$147</f>
        <v>2.040080240806049E-4</v>
      </c>
      <c r="P103" s="82">
        <f>'IMPORTACIONES '!P102/'IMPORTACIONES  PERCAPITA GER'!$P$147</f>
        <v>2.0750188615658316E-4</v>
      </c>
      <c r="Q103" s="82">
        <f>'IMPORTACIONES '!Q102/'IMPORTACIONES  PERCAPITA GER'!$Q$147</f>
        <v>1.8465899378674499E-4</v>
      </c>
      <c r="R103" s="82">
        <f>'IMPORTACIONES '!R102/'IMPORTACIONES  PERCAPITA GER'!$R$147</f>
        <v>2.114165938975699E-4</v>
      </c>
      <c r="S103" s="82">
        <f>'IMPORTACIONES '!S102/'IMPORTACIONES  PERCAPITA GER'!$S$147</f>
        <v>3.0334481665352702E-4</v>
      </c>
      <c r="T103" s="82">
        <f>'IMPORTACIONES '!T102/'IMPORTACIONES  PERCAPITA GER'!$T$147</f>
        <v>2.8730821940112445E-4</v>
      </c>
      <c r="U103" s="82">
        <f>'IMPORTACIONES '!U102/'IMPORTACIONES  PERCAPITA GER'!$U$147</f>
        <v>3.0288073355020403E-4</v>
      </c>
      <c r="V103" s="82">
        <f>'IMPORTACIONES '!V102/'IMPORTACIONES  PERCAPITA GER'!$V$147</f>
        <v>2.7083629179143644E-4</v>
      </c>
      <c r="W103" s="82">
        <f>'IMPORTACIONES '!W102/'IMPORTACIONES  PERCAPITA GER'!$W$147</f>
        <v>2.3564449258398049E-4</v>
      </c>
      <c r="X103" s="82">
        <f>'IMPORTACIONES '!X102/'IMPORTACIONES  PERCAPITA GER'!$X$147</f>
        <v>2.2619090944335773E-4</v>
      </c>
      <c r="Y103" s="72"/>
      <c r="Z103" s="119" t="s">
        <v>146</v>
      </c>
      <c r="AA103" s="120">
        <v>3.2566888747137217E-5</v>
      </c>
      <c r="AB103" s="120">
        <v>3.7954054986697097E-5</v>
      </c>
      <c r="AC103" s="120">
        <v>3.681365795486892E-5</v>
      </c>
      <c r="AD103" s="120">
        <v>3.2371612460365036E-5</v>
      </c>
      <c r="AE103" s="120">
        <v>2.7381161344431099E-5</v>
      </c>
      <c r="AF103" s="120">
        <v>3.0007964335114738E-5</v>
      </c>
      <c r="AG103" s="120">
        <v>4.0910784071752341E-5</v>
      </c>
      <c r="AH103" s="120">
        <v>5.6395743430644477E-5</v>
      </c>
      <c r="AI103" s="120">
        <v>7.3751266384485385E-5</v>
      </c>
      <c r="AJ103" s="120">
        <v>7.2785654609164308E-5</v>
      </c>
      <c r="AK103" s="120">
        <v>6.1356074497527098E-5</v>
      </c>
      <c r="AL103" s="120">
        <v>7.9318784927988711E-5</v>
      </c>
      <c r="AM103" s="120">
        <v>1.0074590380623568E-4</v>
      </c>
      <c r="AN103" s="120">
        <v>1.289122822495265E-4</v>
      </c>
      <c r="AO103" s="120">
        <v>1.4082629161176388E-4</v>
      </c>
      <c r="AP103" s="120">
        <v>1.6394599308142284E-4</v>
      </c>
      <c r="AQ103" s="120">
        <v>2.2036753343192861E-4</v>
      </c>
      <c r="AR103" s="120">
        <v>2.9433332625020201E-4</v>
      </c>
      <c r="AS103" s="120">
        <v>2.6809892491971507E-4</v>
      </c>
      <c r="AT103" s="120">
        <v>2.9754576606056863E-4</v>
      </c>
      <c r="AU103" s="120">
        <v>3.0872868504729621E-4</v>
      </c>
      <c r="AV103" s="120">
        <v>2.9645580981497858E-4</v>
      </c>
      <c r="AW103" s="131">
        <f t="shared" si="1"/>
        <v>1.2734428018290066E-4</v>
      </c>
      <c r="AX103"/>
      <c r="AY103"/>
    </row>
    <row r="104" spans="1:51" s="124" customFormat="1" x14ac:dyDescent="0.25">
      <c r="A104" s="38"/>
      <c r="B104" s="88" t="s">
        <v>146</v>
      </c>
      <c r="C104" s="89">
        <f>'IMPORTACIONES '!C103/'IMPORTACIONES  PERCAPITA GER'!$C$147</f>
        <v>3.2566888747137217E-5</v>
      </c>
      <c r="D104" s="89">
        <f>'IMPORTACIONES '!D103/'IMPORTACIONES  PERCAPITA GER'!$D$147</f>
        <v>3.7954054986697097E-5</v>
      </c>
      <c r="E104" s="89">
        <f>'IMPORTACIONES '!E103/'IMPORTACIONES  PERCAPITA GER'!$E$147</f>
        <v>3.681365795486892E-5</v>
      </c>
      <c r="F104" s="89">
        <f>'IMPORTACIONES '!F103/'IMPORTACIONES  PERCAPITA GER'!$F$147</f>
        <v>3.2371612460365036E-5</v>
      </c>
      <c r="G104" s="89">
        <f>'IMPORTACIONES '!G103/'IMPORTACIONES  PERCAPITA GER'!$G$147</f>
        <v>2.7381161344431099E-5</v>
      </c>
      <c r="H104" s="89">
        <f>'IMPORTACIONES '!H103/'IMPORTACIONES  PERCAPITA GER'!$H$147</f>
        <v>3.0007964335114738E-5</v>
      </c>
      <c r="I104" s="89">
        <f>'IMPORTACIONES '!I103/'IMPORTACIONES  PERCAPITA GER'!$I$147</f>
        <v>4.0910784071752341E-5</v>
      </c>
      <c r="J104" s="89">
        <f>'IMPORTACIONES '!J103/'IMPORTACIONES  PERCAPITA GER'!$J$147</f>
        <v>5.6395743430644477E-5</v>
      </c>
      <c r="K104" s="89">
        <f>'IMPORTACIONES '!K103/'IMPORTACIONES  PERCAPITA GER'!$K$147</f>
        <v>7.3751266384485385E-5</v>
      </c>
      <c r="L104" s="89">
        <f>'IMPORTACIONES '!L103/'IMPORTACIONES  PERCAPITA GER'!$L$147</f>
        <v>7.2785654609164308E-5</v>
      </c>
      <c r="M104" s="89">
        <f>'IMPORTACIONES '!M103/'IMPORTACIONES  PERCAPITA GER'!$M$147</f>
        <v>6.1356074497527098E-5</v>
      </c>
      <c r="N104" s="89">
        <f>'IMPORTACIONES '!N103/'IMPORTACIONES  PERCAPITA GER'!$N$147</f>
        <v>7.9318784927988711E-5</v>
      </c>
      <c r="O104" s="89">
        <f>'IMPORTACIONES '!O103/'IMPORTACIONES  PERCAPITA GER'!$O$147</f>
        <v>1.0074590380623568E-4</v>
      </c>
      <c r="P104" s="89">
        <f>'IMPORTACIONES '!P103/'IMPORTACIONES  PERCAPITA GER'!$P$147</f>
        <v>1.289122822495265E-4</v>
      </c>
      <c r="Q104" s="89">
        <f>'IMPORTACIONES '!Q103/'IMPORTACIONES  PERCAPITA GER'!$Q$147</f>
        <v>1.4082629161176388E-4</v>
      </c>
      <c r="R104" s="89">
        <f>'IMPORTACIONES '!R103/'IMPORTACIONES  PERCAPITA GER'!$R$147</f>
        <v>1.6394599308142284E-4</v>
      </c>
      <c r="S104" s="89">
        <f>'IMPORTACIONES '!S103/'IMPORTACIONES  PERCAPITA GER'!$S$147</f>
        <v>2.2036753343192861E-4</v>
      </c>
      <c r="T104" s="89">
        <f>'IMPORTACIONES '!T103/'IMPORTACIONES  PERCAPITA GER'!$T$147</f>
        <v>2.9433332625020201E-4</v>
      </c>
      <c r="U104" s="89">
        <f>'IMPORTACIONES '!U103/'IMPORTACIONES  PERCAPITA GER'!$U$147</f>
        <v>2.6809892491971507E-4</v>
      </c>
      <c r="V104" s="89">
        <f>'IMPORTACIONES '!V103/'IMPORTACIONES  PERCAPITA GER'!$V$147</f>
        <v>2.9754576606056863E-4</v>
      </c>
      <c r="W104" s="89">
        <f>'IMPORTACIONES '!W103/'IMPORTACIONES  PERCAPITA GER'!$W$147</f>
        <v>3.0872868504729621E-4</v>
      </c>
      <c r="X104" s="89">
        <f>'IMPORTACIONES '!X103/'IMPORTACIONES  PERCAPITA GER'!$X$147</f>
        <v>2.9645580981497858E-4</v>
      </c>
      <c r="Y104" s="72"/>
      <c r="Z104" s="121" t="s">
        <v>145</v>
      </c>
      <c r="AA104" s="118">
        <v>1.8646380286424808E-5</v>
      </c>
      <c r="AB104" s="118">
        <v>3.3620285440129886E-5</v>
      </c>
      <c r="AC104" s="118">
        <v>2.4696844707471666E-5</v>
      </c>
      <c r="AD104" s="118">
        <v>4.9044942974589201E-5</v>
      </c>
      <c r="AE104" s="118">
        <v>3.4275172608198005E-5</v>
      </c>
      <c r="AF104" s="118">
        <v>2.5093810467507785E-5</v>
      </c>
      <c r="AG104" s="118">
        <v>2.8111743878333828E-5</v>
      </c>
      <c r="AH104" s="118">
        <v>2.2924409034253807E-5</v>
      </c>
      <c r="AI104" s="118">
        <v>2.120333763312788E-5</v>
      </c>
      <c r="AJ104" s="118">
        <v>2.5207153111398893E-5</v>
      </c>
      <c r="AK104" s="118">
        <v>2.6324908643108957E-5</v>
      </c>
      <c r="AL104" s="118">
        <v>2.4910031630277445E-5</v>
      </c>
      <c r="AM104" s="118">
        <v>2.867514322863296E-5</v>
      </c>
      <c r="AN104" s="118">
        <v>4.1602678900744689E-5</v>
      </c>
      <c r="AO104" s="118">
        <v>3.81796266577064E-5</v>
      </c>
      <c r="AP104" s="118">
        <v>5.2178530057315674E-5</v>
      </c>
      <c r="AQ104" s="118">
        <v>7.0545016496608912E-5</v>
      </c>
      <c r="AR104" s="118">
        <v>6.4506644837193647E-5</v>
      </c>
      <c r="AS104" s="118">
        <v>6.4082847416173516E-5</v>
      </c>
      <c r="AT104" s="118">
        <v>4.982557960053098E-5</v>
      </c>
      <c r="AU104" s="118">
        <v>4.7388426972444726E-5</v>
      </c>
      <c r="AV104" s="118">
        <v>5.1959172359000494E-5</v>
      </c>
      <c r="AW104" s="131">
        <f t="shared" si="1"/>
        <v>3.8318303951871547E-5</v>
      </c>
      <c r="AX104"/>
      <c r="AY104"/>
    </row>
    <row r="105" spans="1:51" s="124" customFormat="1" x14ac:dyDescent="0.25">
      <c r="A105" s="38"/>
      <c r="B105" s="83" t="s">
        <v>145</v>
      </c>
      <c r="C105" s="82">
        <f>'IMPORTACIONES '!C104/'IMPORTACIONES  PERCAPITA GER'!$C$147</f>
        <v>1.8646380286424808E-5</v>
      </c>
      <c r="D105" s="82">
        <f>'IMPORTACIONES '!D104/'IMPORTACIONES  PERCAPITA GER'!$D$147</f>
        <v>3.3620285440129886E-5</v>
      </c>
      <c r="E105" s="82">
        <f>'IMPORTACIONES '!E104/'IMPORTACIONES  PERCAPITA GER'!$E$147</f>
        <v>2.4696844707471666E-5</v>
      </c>
      <c r="F105" s="82">
        <f>'IMPORTACIONES '!F104/'IMPORTACIONES  PERCAPITA GER'!$F$147</f>
        <v>4.9044942974589201E-5</v>
      </c>
      <c r="G105" s="82">
        <f>'IMPORTACIONES '!G104/'IMPORTACIONES  PERCAPITA GER'!$G$147</f>
        <v>3.4275172608198005E-5</v>
      </c>
      <c r="H105" s="82">
        <f>'IMPORTACIONES '!H104/'IMPORTACIONES  PERCAPITA GER'!$H$147</f>
        <v>2.5093810467507785E-5</v>
      </c>
      <c r="I105" s="82">
        <f>'IMPORTACIONES '!I104/'IMPORTACIONES  PERCAPITA GER'!$I$147</f>
        <v>2.8111743878333828E-5</v>
      </c>
      <c r="J105" s="82">
        <f>'IMPORTACIONES '!J104/'IMPORTACIONES  PERCAPITA GER'!$J$147</f>
        <v>2.2924409034253807E-5</v>
      </c>
      <c r="K105" s="82">
        <f>'IMPORTACIONES '!K104/'IMPORTACIONES  PERCAPITA GER'!$K$147</f>
        <v>2.120333763312788E-5</v>
      </c>
      <c r="L105" s="82">
        <f>'IMPORTACIONES '!L104/'IMPORTACIONES  PERCAPITA GER'!$L$147</f>
        <v>2.5207153111398893E-5</v>
      </c>
      <c r="M105" s="82">
        <f>'IMPORTACIONES '!M104/'IMPORTACIONES  PERCAPITA GER'!$M$147</f>
        <v>2.6324908643108957E-5</v>
      </c>
      <c r="N105" s="82">
        <f>'IMPORTACIONES '!N104/'IMPORTACIONES  PERCAPITA GER'!$N$147</f>
        <v>2.4910031630277445E-5</v>
      </c>
      <c r="O105" s="82">
        <f>'IMPORTACIONES '!O104/'IMPORTACIONES  PERCAPITA GER'!$O$147</f>
        <v>2.867514322863296E-5</v>
      </c>
      <c r="P105" s="82">
        <f>'IMPORTACIONES '!P104/'IMPORTACIONES  PERCAPITA GER'!$P$147</f>
        <v>4.1602678900744689E-5</v>
      </c>
      <c r="Q105" s="82">
        <f>'IMPORTACIONES '!Q104/'IMPORTACIONES  PERCAPITA GER'!$Q$147</f>
        <v>3.81796266577064E-5</v>
      </c>
      <c r="R105" s="82">
        <f>'IMPORTACIONES '!R104/'IMPORTACIONES  PERCAPITA GER'!$R$147</f>
        <v>5.2178530057315674E-5</v>
      </c>
      <c r="S105" s="82">
        <f>'IMPORTACIONES '!S104/'IMPORTACIONES  PERCAPITA GER'!$S$147</f>
        <v>7.0545016496608912E-5</v>
      </c>
      <c r="T105" s="82">
        <f>'IMPORTACIONES '!T104/'IMPORTACIONES  PERCAPITA GER'!$T$147</f>
        <v>6.4506644837193647E-5</v>
      </c>
      <c r="U105" s="82">
        <f>'IMPORTACIONES '!U104/'IMPORTACIONES  PERCAPITA GER'!$U$147</f>
        <v>6.4082847416173516E-5</v>
      </c>
      <c r="V105" s="82">
        <f>'IMPORTACIONES '!V104/'IMPORTACIONES  PERCAPITA GER'!$V$147</f>
        <v>4.982557960053098E-5</v>
      </c>
      <c r="W105" s="82">
        <f>'IMPORTACIONES '!W104/'IMPORTACIONES  PERCAPITA GER'!$W$147</f>
        <v>4.7388426972444726E-5</v>
      </c>
      <c r="X105" s="82">
        <f>'IMPORTACIONES '!X104/'IMPORTACIONES  PERCAPITA GER'!$X$147</f>
        <v>5.1959172359000494E-5</v>
      </c>
      <c r="Y105" s="72"/>
      <c r="Z105" s="119" t="s">
        <v>144</v>
      </c>
      <c r="AA105" s="120">
        <v>4.7797418672490119E-5</v>
      </c>
      <c r="AB105" s="120">
        <v>2.4794044926980318E-5</v>
      </c>
      <c r="AC105" s="120">
        <v>3.017013358884125E-5</v>
      </c>
      <c r="AD105" s="120">
        <v>3.0433703431299512E-5</v>
      </c>
      <c r="AE105" s="120">
        <v>2.4628428931690251E-5</v>
      </c>
      <c r="AF105" s="120">
        <v>2.1116265134073444E-5</v>
      </c>
      <c r="AG105" s="120">
        <v>1.895569425230199E-5</v>
      </c>
      <c r="AH105" s="120">
        <v>1.5068768074869108E-5</v>
      </c>
      <c r="AI105" s="120">
        <v>2.0403668899535629E-5</v>
      </c>
      <c r="AJ105" s="120">
        <v>1.5827183636291804E-5</v>
      </c>
      <c r="AK105" s="120">
        <v>1.98376557071056E-5</v>
      </c>
      <c r="AL105" s="120">
        <v>2.6973728207834542E-5</v>
      </c>
      <c r="AM105" s="120">
        <v>2.0506556433532768E-5</v>
      </c>
      <c r="AN105" s="120">
        <v>1.8706590981131101E-5</v>
      </c>
      <c r="AO105" s="120">
        <v>1.7630758200744497E-5</v>
      </c>
      <c r="AP105" s="120">
        <v>2.4469003666437466E-5</v>
      </c>
      <c r="AQ105" s="120">
        <v>2.7318598124150335E-5</v>
      </c>
      <c r="AR105" s="120">
        <v>2.7254927810934554E-5</v>
      </c>
      <c r="AS105" s="120">
        <v>2.2394276786689118E-5</v>
      </c>
      <c r="AT105" s="120">
        <v>2.4597906955206373E-5</v>
      </c>
      <c r="AU105" s="120">
        <v>2.4545026112051584E-5</v>
      </c>
      <c r="AV105" s="120">
        <v>1.8681540971819823E-5</v>
      </c>
      <c r="AW105" s="131">
        <f t="shared" si="1"/>
        <v>2.3732358159364152E-5</v>
      </c>
      <c r="AX105"/>
      <c r="AY105"/>
    </row>
    <row r="106" spans="1:51" s="124" customFormat="1" x14ac:dyDescent="0.25">
      <c r="A106" s="38"/>
      <c r="B106" s="88" t="s">
        <v>144</v>
      </c>
      <c r="C106" s="89">
        <f>'IMPORTACIONES '!C105/'IMPORTACIONES  PERCAPITA GER'!$C$147</f>
        <v>4.7797418672490119E-5</v>
      </c>
      <c r="D106" s="89">
        <f>'IMPORTACIONES '!D105/'IMPORTACIONES  PERCAPITA GER'!$D$147</f>
        <v>2.4794044926980318E-5</v>
      </c>
      <c r="E106" s="89">
        <f>'IMPORTACIONES '!E105/'IMPORTACIONES  PERCAPITA GER'!$E$147</f>
        <v>3.017013358884125E-5</v>
      </c>
      <c r="F106" s="89">
        <f>'IMPORTACIONES '!F105/'IMPORTACIONES  PERCAPITA GER'!$F$147</f>
        <v>3.0433703431299512E-5</v>
      </c>
      <c r="G106" s="89">
        <f>'IMPORTACIONES '!G105/'IMPORTACIONES  PERCAPITA GER'!$G$147</f>
        <v>2.4628428931690251E-5</v>
      </c>
      <c r="H106" s="89">
        <f>'IMPORTACIONES '!H105/'IMPORTACIONES  PERCAPITA GER'!$H$147</f>
        <v>2.1116265134073444E-5</v>
      </c>
      <c r="I106" s="89">
        <f>'IMPORTACIONES '!I105/'IMPORTACIONES  PERCAPITA GER'!$I$147</f>
        <v>1.895569425230199E-5</v>
      </c>
      <c r="J106" s="89">
        <f>'IMPORTACIONES '!J105/'IMPORTACIONES  PERCAPITA GER'!$J$147</f>
        <v>1.5068768074869108E-5</v>
      </c>
      <c r="K106" s="89">
        <f>'IMPORTACIONES '!K105/'IMPORTACIONES  PERCAPITA GER'!$K$147</f>
        <v>2.0403668899535629E-5</v>
      </c>
      <c r="L106" s="89">
        <f>'IMPORTACIONES '!L105/'IMPORTACIONES  PERCAPITA GER'!$L$147</f>
        <v>1.5827183636291804E-5</v>
      </c>
      <c r="M106" s="89">
        <f>'IMPORTACIONES '!M105/'IMPORTACIONES  PERCAPITA GER'!$M$147</f>
        <v>1.98376557071056E-5</v>
      </c>
      <c r="N106" s="89">
        <f>'IMPORTACIONES '!N105/'IMPORTACIONES  PERCAPITA GER'!$N$147</f>
        <v>2.6973728207834542E-5</v>
      </c>
      <c r="O106" s="89">
        <f>'IMPORTACIONES '!O105/'IMPORTACIONES  PERCAPITA GER'!$O$147</f>
        <v>2.0506556433532768E-5</v>
      </c>
      <c r="P106" s="89">
        <f>'IMPORTACIONES '!P105/'IMPORTACIONES  PERCAPITA GER'!$P$147</f>
        <v>1.8706590981131101E-5</v>
      </c>
      <c r="Q106" s="89">
        <f>'IMPORTACIONES '!Q105/'IMPORTACIONES  PERCAPITA GER'!$Q$147</f>
        <v>1.7630758200744497E-5</v>
      </c>
      <c r="R106" s="89">
        <f>'IMPORTACIONES '!R105/'IMPORTACIONES  PERCAPITA GER'!$R$147</f>
        <v>2.4469003666437466E-5</v>
      </c>
      <c r="S106" s="89">
        <f>'IMPORTACIONES '!S105/'IMPORTACIONES  PERCAPITA GER'!$S$147</f>
        <v>2.7318598124150335E-5</v>
      </c>
      <c r="T106" s="89">
        <f>'IMPORTACIONES '!T105/'IMPORTACIONES  PERCAPITA GER'!$T$147</f>
        <v>2.7254927810934554E-5</v>
      </c>
      <c r="U106" s="89">
        <f>'IMPORTACIONES '!U105/'IMPORTACIONES  PERCAPITA GER'!$U$147</f>
        <v>2.2394276786689118E-5</v>
      </c>
      <c r="V106" s="89">
        <f>'IMPORTACIONES '!V105/'IMPORTACIONES  PERCAPITA GER'!$V$147</f>
        <v>2.4597906955206373E-5</v>
      </c>
      <c r="W106" s="89">
        <f>'IMPORTACIONES '!W105/'IMPORTACIONES  PERCAPITA GER'!$W$147</f>
        <v>2.4545026112051584E-5</v>
      </c>
      <c r="X106" s="89">
        <f>'IMPORTACIONES '!X105/'IMPORTACIONES  PERCAPITA GER'!$X$147</f>
        <v>1.8681540971819823E-5</v>
      </c>
      <c r="Y106" s="72"/>
      <c r="Z106" s="121" t="s">
        <v>164</v>
      </c>
      <c r="AA106" s="118">
        <v>5.1666267110119955E-6</v>
      </c>
      <c r="AB106" s="118">
        <v>3.0763659879857408E-6</v>
      </c>
      <c r="AC106" s="118">
        <v>4.7662716093886579E-6</v>
      </c>
      <c r="AD106" s="118">
        <v>2.571690598319662E-6</v>
      </c>
      <c r="AE106" s="118">
        <v>1.0718604085008616E-6</v>
      </c>
      <c r="AF106" s="118">
        <v>6.8116984303462725E-7</v>
      </c>
      <c r="AG106" s="118">
        <v>7.0431150969475686E-7</v>
      </c>
      <c r="AH106" s="118">
        <v>1.0546925362136866E-6</v>
      </c>
      <c r="AI106" s="118">
        <v>1.3570136085201844E-6</v>
      </c>
      <c r="AJ106" s="118">
        <v>2.8479235486436249E-6</v>
      </c>
      <c r="AK106" s="118">
        <v>2.8495410092725036E-6</v>
      </c>
      <c r="AL106" s="118">
        <v>3.5689811400105111E-6</v>
      </c>
      <c r="AM106" s="118">
        <v>5.6766815971901617E-6</v>
      </c>
      <c r="AN106" s="118">
        <v>4.9567594591929415E-6</v>
      </c>
      <c r="AO106" s="118">
        <v>5.2867855269545478E-6</v>
      </c>
      <c r="AP106" s="118">
        <v>5.3438053984173779E-6</v>
      </c>
      <c r="AQ106" s="118">
        <v>7.8106525416517369E-6</v>
      </c>
      <c r="AR106" s="118">
        <v>7.5970624509493677E-6</v>
      </c>
      <c r="AS106" s="118">
        <v>7.5143586559986748E-6</v>
      </c>
      <c r="AT106" s="118">
        <v>7.7547618312598409E-6</v>
      </c>
      <c r="AU106" s="118">
        <v>5.974051243232505E-6</v>
      </c>
      <c r="AV106" s="118">
        <v>5.3219964222121368E-6</v>
      </c>
      <c r="AW106" s="131">
        <f t="shared" si="1"/>
        <v>4.2251528926207324E-6</v>
      </c>
      <c r="AX106"/>
      <c r="AY106"/>
    </row>
    <row r="107" spans="1:51" s="124" customFormat="1" x14ac:dyDescent="0.25">
      <c r="A107" s="38"/>
      <c r="B107" s="83" t="s">
        <v>164</v>
      </c>
      <c r="C107" s="82">
        <f>'IMPORTACIONES '!C106/'IMPORTACIONES  PERCAPITA GER'!$C$147</f>
        <v>5.1666267110119955E-6</v>
      </c>
      <c r="D107" s="82">
        <f>'IMPORTACIONES '!D106/'IMPORTACIONES  PERCAPITA GER'!$D$147</f>
        <v>3.0763659879857408E-6</v>
      </c>
      <c r="E107" s="82">
        <f>'IMPORTACIONES '!E106/'IMPORTACIONES  PERCAPITA GER'!$E$147</f>
        <v>4.7662716093886579E-6</v>
      </c>
      <c r="F107" s="82">
        <f>'IMPORTACIONES '!F106/'IMPORTACIONES  PERCAPITA GER'!$F$147</f>
        <v>2.571690598319662E-6</v>
      </c>
      <c r="G107" s="82">
        <f>'IMPORTACIONES '!G106/'IMPORTACIONES  PERCAPITA GER'!$G$147</f>
        <v>1.0718604085008616E-6</v>
      </c>
      <c r="H107" s="82">
        <f>'IMPORTACIONES '!H106/'IMPORTACIONES  PERCAPITA GER'!$H$147</f>
        <v>6.8116984303462725E-7</v>
      </c>
      <c r="I107" s="82">
        <f>'IMPORTACIONES '!I106/'IMPORTACIONES  PERCAPITA GER'!$I$147</f>
        <v>7.0431150969475686E-7</v>
      </c>
      <c r="J107" s="82">
        <f>'IMPORTACIONES '!J106/'IMPORTACIONES  PERCAPITA GER'!$J$147</f>
        <v>1.0546925362136866E-6</v>
      </c>
      <c r="K107" s="82">
        <f>'IMPORTACIONES '!K106/'IMPORTACIONES  PERCAPITA GER'!$K$147</f>
        <v>1.3570136085201844E-6</v>
      </c>
      <c r="L107" s="82">
        <f>'IMPORTACIONES '!L106/'IMPORTACIONES  PERCAPITA GER'!$L$147</f>
        <v>2.8479235486436249E-6</v>
      </c>
      <c r="M107" s="82">
        <f>'IMPORTACIONES '!M106/'IMPORTACIONES  PERCAPITA GER'!$M$147</f>
        <v>2.8495410092725036E-6</v>
      </c>
      <c r="N107" s="82">
        <f>'IMPORTACIONES '!N106/'IMPORTACIONES  PERCAPITA GER'!$N$147</f>
        <v>3.5689811400105111E-6</v>
      </c>
      <c r="O107" s="82">
        <f>'IMPORTACIONES '!O106/'IMPORTACIONES  PERCAPITA GER'!$O$147</f>
        <v>5.6766815971901617E-6</v>
      </c>
      <c r="P107" s="82">
        <f>'IMPORTACIONES '!P106/'IMPORTACIONES  PERCAPITA GER'!$P$147</f>
        <v>4.9567594591929415E-6</v>
      </c>
      <c r="Q107" s="82">
        <f>'IMPORTACIONES '!Q106/'IMPORTACIONES  PERCAPITA GER'!$Q$147</f>
        <v>5.2867855269545478E-6</v>
      </c>
      <c r="R107" s="82">
        <f>'IMPORTACIONES '!R106/'IMPORTACIONES  PERCAPITA GER'!$R$147</f>
        <v>5.3438053984173779E-6</v>
      </c>
      <c r="S107" s="82">
        <f>'IMPORTACIONES '!S106/'IMPORTACIONES  PERCAPITA GER'!$S$147</f>
        <v>7.8106525416517369E-6</v>
      </c>
      <c r="T107" s="82">
        <f>'IMPORTACIONES '!T106/'IMPORTACIONES  PERCAPITA GER'!$T$147</f>
        <v>7.5970624509493677E-6</v>
      </c>
      <c r="U107" s="82">
        <f>'IMPORTACIONES '!U106/'IMPORTACIONES  PERCAPITA GER'!$U$147</f>
        <v>7.5143586559986748E-6</v>
      </c>
      <c r="V107" s="82">
        <f>'IMPORTACIONES '!V106/'IMPORTACIONES  PERCAPITA GER'!$V$147</f>
        <v>7.7547618312598409E-6</v>
      </c>
      <c r="W107" s="82">
        <f>'IMPORTACIONES '!W106/'IMPORTACIONES  PERCAPITA GER'!$W$147</f>
        <v>5.974051243232505E-6</v>
      </c>
      <c r="X107" s="82">
        <f>'IMPORTACIONES '!X106/'IMPORTACIONES  PERCAPITA GER'!$X$147</f>
        <v>5.3219964222121368E-6</v>
      </c>
      <c r="Y107" s="72"/>
      <c r="Z107" s="119" t="s">
        <v>149</v>
      </c>
      <c r="AA107" s="120">
        <v>3.0742653249647204E-5</v>
      </c>
      <c r="AB107" s="120">
        <v>2.4769629323901066E-5</v>
      </c>
      <c r="AC107" s="120">
        <v>2.2661122562285206E-5</v>
      </c>
      <c r="AD107" s="120">
        <v>2.8142339296303794E-5</v>
      </c>
      <c r="AE107" s="120">
        <v>2.1315405850869406E-5</v>
      </c>
      <c r="AF107" s="120">
        <v>2.6492641395168182E-5</v>
      </c>
      <c r="AG107" s="120">
        <v>2.4905912179033557E-5</v>
      </c>
      <c r="AH107" s="120">
        <v>3.0877033215359305E-5</v>
      </c>
      <c r="AI107" s="120">
        <v>3.9074722209621383E-5</v>
      </c>
      <c r="AJ107" s="120">
        <v>3.3775161404552268E-5</v>
      </c>
      <c r="AK107" s="120">
        <v>3.2630275982775774E-5</v>
      </c>
      <c r="AL107" s="120">
        <v>4.2281501056655135E-5</v>
      </c>
      <c r="AM107" s="120">
        <v>4.535267460196251E-5</v>
      </c>
      <c r="AN107" s="120">
        <v>4.9652845983119473E-5</v>
      </c>
      <c r="AO107" s="120">
        <v>4.5456587798733908E-5</v>
      </c>
      <c r="AP107" s="120">
        <v>5.5626935371626202E-5</v>
      </c>
      <c r="AQ107" s="120">
        <v>5.335410659632279E-5</v>
      </c>
      <c r="AR107" s="120">
        <v>6.141062429662672E-5</v>
      </c>
      <c r="AS107" s="120">
        <v>6.3177652396556518E-5</v>
      </c>
      <c r="AT107" s="120">
        <v>6.9298922606736017E-5</v>
      </c>
      <c r="AU107" s="120">
        <v>6.8175187240905361E-5</v>
      </c>
      <c r="AV107" s="120">
        <v>7.1101387280806785E-5</v>
      </c>
      <c r="AW107" s="131">
        <f t="shared" si="1"/>
        <v>4.2739787359071298E-5</v>
      </c>
      <c r="AX107"/>
      <c r="AY107"/>
    </row>
    <row r="108" spans="1:51" s="124" customFormat="1" x14ac:dyDescent="0.25">
      <c r="A108" s="38"/>
      <c r="B108" s="88" t="s">
        <v>149</v>
      </c>
      <c r="C108" s="89">
        <f>'IMPORTACIONES '!C107/'IMPORTACIONES  PERCAPITA GER'!$C$147</f>
        <v>3.0742653249647204E-5</v>
      </c>
      <c r="D108" s="89">
        <f>'IMPORTACIONES '!D107/'IMPORTACIONES  PERCAPITA GER'!$D$147</f>
        <v>2.4769629323901066E-5</v>
      </c>
      <c r="E108" s="89">
        <f>'IMPORTACIONES '!E107/'IMPORTACIONES  PERCAPITA GER'!$E$147</f>
        <v>2.2661122562285206E-5</v>
      </c>
      <c r="F108" s="89">
        <f>'IMPORTACIONES '!F107/'IMPORTACIONES  PERCAPITA GER'!$F$147</f>
        <v>2.8142339296303794E-5</v>
      </c>
      <c r="G108" s="89">
        <f>'IMPORTACIONES '!G107/'IMPORTACIONES  PERCAPITA GER'!$G$147</f>
        <v>2.1315405850869406E-5</v>
      </c>
      <c r="H108" s="89">
        <f>'IMPORTACIONES '!H107/'IMPORTACIONES  PERCAPITA GER'!$H$147</f>
        <v>2.6492641395168182E-5</v>
      </c>
      <c r="I108" s="89">
        <f>'IMPORTACIONES '!I107/'IMPORTACIONES  PERCAPITA GER'!$I$147</f>
        <v>2.4905912179033557E-5</v>
      </c>
      <c r="J108" s="89">
        <f>'IMPORTACIONES '!J107/'IMPORTACIONES  PERCAPITA GER'!$J$147</f>
        <v>3.0877033215359305E-5</v>
      </c>
      <c r="K108" s="89">
        <f>'IMPORTACIONES '!K107/'IMPORTACIONES  PERCAPITA GER'!$K$147</f>
        <v>3.9074722209621383E-5</v>
      </c>
      <c r="L108" s="89">
        <f>'IMPORTACIONES '!L107/'IMPORTACIONES  PERCAPITA GER'!$L$147</f>
        <v>3.3775161404552268E-5</v>
      </c>
      <c r="M108" s="89">
        <f>'IMPORTACIONES '!M107/'IMPORTACIONES  PERCAPITA GER'!$M$147</f>
        <v>3.2630275982775774E-5</v>
      </c>
      <c r="N108" s="89">
        <f>'IMPORTACIONES '!N107/'IMPORTACIONES  PERCAPITA GER'!$N$147</f>
        <v>4.2281501056655135E-5</v>
      </c>
      <c r="O108" s="89">
        <f>'IMPORTACIONES '!O107/'IMPORTACIONES  PERCAPITA GER'!$O$147</f>
        <v>4.535267460196251E-5</v>
      </c>
      <c r="P108" s="89">
        <f>'IMPORTACIONES '!P107/'IMPORTACIONES  PERCAPITA GER'!$P$147</f>
        <v>4.9652845983119473E-5</v>
      </c>
      <c r="Q108" s="89">
        <f>'IMPORTACIONES '!Q107/'IMPORTACIONES  PERCAPITA GER'!$Q$147</f>
        <v>4.5456587798733908E-5</v>
      </c>
      <c r="R108" s="89">
        <f>'IMPORTACIONES '!R107/'IMPORTACIONES  PERCAPITA GER'!$R$147</f>
        <v>5.5626935371626202E-5</v>
      </c>
      <c r="S108" s="89">
        <f>'IMPORTACIONES '!S107/'IMPORTACIONES  PERCAPITA GER'!$S$147</f>
        <v>5.335410659632279E-5</v>
      </c>
      <c r="T108" s="89">
        <f>'IMPORTACIONES '!T107/'IMPORTACIONES  PERCAPITA GER'!$T$147</f>
        <v>6.141062429662672E-5</v>
      </c>
      <c r="U108" s="89">
        <f>'IMPORTACIONES '!U107/'IMPORTACIONES  PERCAPITA GER'!$U$147</f>
        <v>6.3177652396556518E-5</v>
      </c>
      <c r="V108" s="89">
        <f>'IMPORTACIONES '!V107/'IMPORTACIONES  PERCAPITA GER'!$V$147</f>
        <v>6.9298922606736017E-5</v>
      </c>
      <c r="W108" s="89">
        <f>'IMPORTACIONES '!W107/'IMPORTACIONES  PERCAPITA GER'!$W$147</f>
        <v>6.8175187240905361E-5</v>
      </c>
      <c r="X108" s="89">
        <f>'IMPORTACIONES '!X107/'IMPORTACIONES  PERCAPITA GER'!$X$147</f>
        <v>7.1101387280806785E-5</v>
      </c>
      <c r="Y108" s="72"/>
      <c r="Z108" s="122" t="s">
        <v>78</v>
      </c>
      <c r="AA108" s="118">
        <v>1.667889945121242E-4</v>
      </c>
      <c r="AB108" s="118">
        <v>7.8203176662843869E-5</v>
      </c>
      <c r="AC108" s="118">
        <v>9.2119474557928615E-5</v>
      </c>
      <c r="AD108" s="118">
        <v>1.5058406323336222E-4</v>
      </c>
      <c r="AE108" s="118">
        <v>6.1705054880288241E-5</v>
      </c>
      <c r="AF108" s="118">
        <v>1.115902167857084E-4</v>
      </c>
      <c r="AG108" s="118">
        <v>1.4933832665907102E-4</v>
      </c>
      <c r="AH108" s="118">
        <v>1.9192979578546075E-4</v>
      </c>
      <c r="AI108" s="118">
        <v>2.2916567313884616E-4</v>
      </c>
      <c r="AJ108" s="118">
        <v>4.3678664059665329E-4</v>
      </c>
      <c r="AK108" s="118">
        <v>2.137640785211275E-4</v>
      </c>
      <c r="AL108" s="118">
        <v>2.927778473971888E-4</v>
      </c>
      <c r="AM108" s="118">
        <v>4.5579984978552353E-4</v>
      </c>
      <c r="AN108" s="118">
        <v>3.270608729155441E-4</v>
      </c>
      <c r="AO108" s="118">
        <v>1.2379380706187566E-4</v>
      </c>
      <c r="AP108" s="118">
        <v>1.8042985961933274E-4</v>
      </c>
      <c r="AQ108" s="118">
        <v>4.9512311949041462E-4</v>
      </c>
      <c r="AR108" s="118">
        <v>3.2515675966411932E-4</v>
      </c>
      <c r="AS108" s="118">
        <v>2.3220112242942439E-4</v>
      </c>
      <c r="AT108" s="118">
        <v>2.4259562251103633E-4</v>
      </c>
      <c r="AU108" s="118">
        <v>2.2419830833721332E-4</v>
      </c>
      <c r="AV108" s="118">
        <v>6.6240064808581125E-5</v>
      </c>
      <c r="AW108" s="131">
        <f t="shared" si="1"/>
        <v>2.2033421497062131E-4</v>
      </c>
      <c r="AX108"/>
      <c r="AY108"/>
    </row>
    <row r="109" spans="1:51" s="124" customFormat="1" x14ac:dyDescent="0.25">
      <c r="A109" s="38"/>
      <c r="B109" s="84" t="s">
        <v>78</v>
      </c>
      <c r="C109" s="82">
        <f>'IMPORTACIONES '!C108/'IMPORTACIONES  PERCAPITA GER'!$C$147</f>
        <v>1.667889945121242E-4</v>
      </c>
      <c r="D109" s="82">
        <f>'IMPORTACIONES '!D108/'IMPORTACIONES  PERCAPITA GER'!$D$147</f>
        <v>7.8203176662843869E-5</v>
      </c>
      <c r="E109" s="82">
        <f>'IMPORTACIONES '!E108/'IMPORTACIONES  PERCAPITA GER'!$E$147</f>
        <v>9.2119474557928615E-5</v>
      </c>
      <c r="F109" s="82">
        <f>'IMPORTACIONES '!F108/'IMPORTACIONES  PERCAPITA GER'!$F$147</f>
        <v>1.5058406323336222E-4</v>
      </c>
      <c r="G109" s="82">
        <f>'IMPORTACIONES '!G108/'IMPORTACIONES  PERCAPITA GER'!$G$147</f>
        <v>6.1705054880288241E-5</v>
      </c>
      <c r="H109" s="82">
        <f>'IMPORTACIONES '!H108/'IMPORTACIONES  PERCAPITA GER'!$H$147</f>
        <v>1.115902167857084E-4</v>
      </c>
      <c r="I109" s="82">
        <f>'IMPORTACIONES '!I108/'IMPORTACIONES  PERCAPITA GER'!$I$147</f>
        <v>1.4933832665907102E-4</v>
      </c>
      <c r="J109" s="82">
        <f>'IMPORTACIONES '!J108/'IMPORTACIONES  PERCAPITA GER'!$J$147</f>
        <v>1.9192979578546075E-4</v>
      </c>
      <c r="K109" s="82">
        <f>'IMPORTACIONES '!K108/'IMPORTACIONES  PERCAPITA GER'!$K$147</f>
        <v>2.2916567313884616E-4</v>
      </c>
      <c r="L109" s="82">
        <f>'IMPORTACIONES '!L108/'IMPORTACIONES  PERCAPITA GER'!$L$147</f>
        <v>4.3678664059665329E-4</v>
      </c>
      <c r="M109" s="82">
        <f>'IMPORTACIONES '!M108/'IMPORTACIONES  PERCAPITA GER'!$M$147</f>
        <v>2.137640785211275E-4</v>
      </c>
      <c r="N109" s="82">
        <f>'IMPORTACIONES '!N108/'IMPORTACIONES  PERCAPITA GER'!$N$147</f>
        <v>2.927778473971888E-4</v>
      </c>
      <c r="O109" s="82">
        <f>'IMPORTACIONES '!O108/'IMPORTACIONES  PERCAPITA GER'!$O$147</f>
        <v>4.5579984978552353E-4</v>
      </c>
      <c r="P109" s="82">
        <f>'IMPORTACIONES '!P108/'IMPORTACIONES  PERCAPITA GER'!$P$147</f>
        <v>3.270608729155441E-4</v>
      </c>
      <c r="Q109" s="82">
        <f>'IMPORTACIONES '!Q108/'IMPORTACIONES  PERCAPITA GER'!$Q$147</f>
        <v>1.2379380706187566E-4</v>
      </c>
      <c r="R109" s="82">
        <f>'IMPORTACIONES '!R108/'IMPORTACIONES  PERCAPITA GER'!$R$147</f>
        <v>1.8042985961933274E-4</v>
      </c>
      <c r="S109" s="82">
        <f>'IMPORTACIONES '!S108/'IMPORTACIONES  PERCAPITA GER'!$S$147</f>
        <v>4.9512311949041462E-4</v>
      </c>
      <c r="T109" s="82">
        <f>'IMPORTACIONES '!T108/'IMPORTACIONES  PERCAPITA GER'!$T$147</f>
        <v>3.2515675966411932E-4</v>
      </c>
      <c r="U109" s="82">
        <f>'IMPORTACIONES '!U108/'IMPORTACIONES  PERCAPITA GER'!$U$147</f>
        <v>2.3220112242942439E-4</v>
      </c>
      <c r="V109" s="82">
        <f>'IMPORTACIONES '!V108/'IMPORTACIONES  PERCAPITA GER'!$V$147</f>
        <v>2.4259562251103633E-4</v>
      </c>
      <c r="W109" s="82">
        <f>'IMPORTACIONES '!W108/'IMPORTACIONES  PERCAPITA GER'!$W$147</f>
        <v>2.2419830833721332E-4</v>
      </c>
      <c r="X109" s="82">
        <f>'IMPORTACIONES '!X108/'IMPORTACIONES  PERCAPITA GER'!$X$147</f>
        <v>6.6240064808581125E-5</v>
      </c>
      <c r="Y109" s="72"/>
      <c r="Z109" s="119" t="s">
        <v>102</v>
      </c>
      <c r="AA109" s="120">
        <v>1.8793298581524676E-5</v>
      </c>
      <c r="AB109" s="120">
        <v>1.8226247698661554E-5</v>
      </c>
      <c r="AC109" s="120">
        <v>2.9146177539765426E-5</v>
      </c>
      <c r="AD109" s="120">
        <v>3.0714029894623456E-5</v>
      </c>
      <c r="AE109" s="120">
        <v>2.099871982108506E-5</v>
      </c>
      <c r="AF109" s="120">
        <v>3.1869017656262915E-5</v>
      </c>
      <c r="AG109" s="120">
        <v>2.5160921518750623E-5</v>
      </c>
      <c r="AH109" s="120">
        <v>2.1287817167715328E-5</v>
      </c>
      <c r="AI109" s="120">
        <v>1.6138768987043622E-5</v>
      </c>
      <c r="AJ109" s="120">
        <v>2.3837726043327702E-5</v>
      </c>
      <c r="AK109" s="120">
        <v>1.9946787064907523E-5</v>
      </c>
      <c r="AL109" s="120">
        <v>2.1899462505370619E-5</v>
      </c>
      <c r="AM109" s="120">
        <v>2.8140295283715683E-5</v>
      </c>
      <c r="AN109" s="120">
        <v>1.7634859206170466E-5</v>
      </c>
      <c r="AO109" s="120">
        <v>1.7642967867088502E-5</v>
      </c>
      <c r="AP109" s="120">
        <v>3.235631369384984E-5</v>
      </c>
      <c r="AQ109" s="120">
        <v>2.7044540140232729E-5</v>
      </c>
      <c r="AR109" s="120">
        <v>2.7839317230238354E-5</v>
      </c>
      <c r="AS109" s="120">
        <v>1.6198030878434108E-4</v>
      </c>
      <c r="AT109" s="120">
        <v>4.6861976352915756E-5</v>
      </c>
      <c r="AU109" s="120">
        <v>4.9836808629507228E-5</v>
      </c>
      <c r="AV109" s="120">
        <v>6.276076418631487E-5</v>
      </c>
      <c r="AW109" s="131">
        <f t="shared" si="1"/>
        <v>3.4096232993336952E-5</v>
      </c>
      <c r="AX109"/>
      <c r="AY109"/>
    </row>
    <row r="110" spans="1:51" s="124" customFormat="1" x14ac:dyDescent="0.25">
      <c r="A110" s="38"/>
      <c r="B110" s="88" t="s">
        <v>102</v>
      </c>
      <c r="C110" s="89">
        <f>'IMPORTACIONES '!C109/'IMPORTACIONES  PERCAPITA GER'!$C$147</f>
        <v>1.8793298581524676E-5</v>
      </c>
      <c r="D110" s="89">
        <f>'IMPORTACIONES '!D109/'IMPORTACIONES  PERCAPITA GER'!$D$147</f>
        <v>1.8226247698661554E-5</v>
      </c>
      <c r="E110" s="89">
        <f>'IMPORTACIONES '!E109/'IMPORTACIONES  PERCAPITA GER'!$E$147</f>
        <v>2.9146177539765426E-5</v>
      </c>
      <c r="F110" s="89">
        <f>'IMPORTACIONES '!F109/'IMPORTACIONES  PERCAPITA GER'!$F$147</f>
        <v>3.0714029894623456E-5</v>
      </c>
      <c r="G110" s="89">
        <f>'IMPORTACIONES '!G109/'IMPORTACIONES  PERCAPITA GER'!$G$147</f>
        <v>2.099871982108506E-5</v>
      </c>
      <c r="H110" s="89">
        <f>'IMPORTACIONES '!H109/'IMPORTACIONES  PERCAPITA GER'!$H$147</f>
        <v>3.1869017656262915E-5</v>
      </c>
      <c r="I110" s="89">
        <f>'IMPORTACIONES '!I109/'IMPORTACIONES  PERCAPITA GER'!$I$147</f>
        <v>2.5160921518750623E-5</v>
      </c>
      <c r="J110" s="89">
        <f>'IMPORTACIONES '!J109/'IMPORTACIONES  PERCAPITA GER'!$J$147</f>
        <v>2.1287817167715328E-5</v>
      </c>
      <c r="K110" s="89">
        <f>'IMPORTACIONES '!K109/'IMPORTACIONES  PERCAPITA GER'!$K$147</f>
        <v>1.6138768987043622E-5</v>
      </c>
      <c r="L110" s="89">
        <f>'IMPORTACIONES '!L109/'IMPORTACIONES  PERCAPITA GER'!$L$147</f>
        <v>2.3837726043327702E-5</v>
      </c>
      <c r="M110" s="89">
        <f>'IMPORTACIONES '!M109/'IMPORTACIONES  PERCAPITA GER'!$M$147</f>
        <v>1.9946787064907523E-5</v>
      </c>
      <c r="N110" s="89">
        <f>'IMPORTACIONES '!N109/'IMPORTACIONES  PERCAPITA GER'!$N$147</f>
        <v>2.1899462505370619E-5</v>
      </c>
      <c r="O110" s="89">
        <f>'IMPORTACIONES '!O109/'IMPORTACIONES  PERCAPITA GER'!$O$147</f>
        <v>2.8140295283715683E-5</v>
      </c>
      <c r="P110" s="89">
        <f>'IMPORTACIONES '!P109/'IMPORTACIONES  PERCAPITA GER'!$P$147</f>
        <v>1.7634859206170466E-5</v>
      </c>
      <c r="Q110" s="89">
        <f>'IMPORTACIONES '!Q109/'IMPORTACIONES  PERCAPITA GER'!$Q$147</f>
        <v>1.7642967867088502E-5</v>
      </c>
      <c r="R110" s="89">
        <f>'IMPORTACIONES '!R109/'IMPORTACIONES  PERCAPITA GER'!$R$147</f>
        <v>3.235631369384984E-5</v>
      </c>
      <c r="S110" s="89">
        <f>'IMPORTACIONES '!S109/'IMPORTACIONES  PERCAPITA GER'!$S$147</f>
        <v>2.7044540140232729E-5</v>
      </c>
      <c r="T110" s="89">
        <f>'IMPORTACIONES '!T109/'IMPORTACIONES  PERCAPITA GER'!$T$147</f>
        <v>2.7839317230238354E-5</v>
      </c>
      <c r="U110" s="89">
        <f>'IMPORTACIONES '!U109/'IMPORTACIONES  PERCAPITA GER'!$U$147</f>
        <v>1.6198030878434108E-4</v>
      </c>
      <c r="V110" s="89">
        <f>'IMPORTACIONES '!V109/'IMPORTACIONES  PERCAPITA GER'!$V$147</f>
        <v>4.6861976352915756E-5</v>
      </c>
      <c r="W110" s="89">
        <f>'IMPORTACIONES '!W109/'IMPORTACIONES  PERCAPITA GER'!$W$147</f>
        <v>4.9836808629507228E-5</v>
      </c>
      <c r="X110" s="89">
        <f>'IMPORTACIONES '!X109/'IMPORTACIONES  PERCAPITA GER'!$X$147</f>
        <v>6.276076418631487E-5</v>
      </c>
      <c r="Y110" s="72"/>
      <c r="Z110" s="122" t="s">
        <v>119</v>
      </c>
      <c r="AA110" s="118">
        <v>2.2894767653062631E-6</v>
      </c>
      <c r="AB110" s="118">
        <v>2.0997418648156646E-6</v>
      </c>
      <c r="AC110" s="118">
        <v>5.1197802453791213E-7</v>
      </c>
      <c r="AD110" s="118">
        <v>1.0603653177905715E-6</v>
      </c>
      <c r="AE110" s="118">
        <v>1.9488371063652029E-7</v>
      </c>
      <c r="AF110" s="118">
        <v>2.5543869113798519E-7</v>
      </c>
      <c r="AG110" s="118">
        <v>1.1414703777811577E-6</v>
      </c>
      <c r="AH110" s="118">
        <v>2.9094966516239628E-7</v>
      </c>
      <c r="AI110" s="118">
        <v>8.4813350532511525E-7</v>
      </c>
      <c r="AJ110" s="118">
        <v>1.9026553069661665E-6</v>
      </c>
      <c r="AK110" s="118">
        <v>1.6975988991410659E-6</v>
      </c>
      <c r="AL110" s="118">
        <v>3.0955448663356471E-6</v>
      </c>
      <c r="AM110" s="118">
        <v>4.3395617348969759E-6</v>
      </c>
      <c r="AN110" s="118">
        <v>5.9432398429635275E-6</v>
      </c>
      <c r="AO110" s="118">
        <v>6.1780911700669776E-6</v>
      </c>
      <c r="AP110" s="118">
        <v>6.505502224160286E-6</v>
      </c>
      <c r="AQ110" s="118">
        <v>7.6487091875186066E-6</v>
      </c>
      <c r="AR110" s="118">
        <v>8.2063195051171561E-6</v>
      </c>
      <c r="AS110" s="118">
        <v>8.6675523111271838E-6</v>
      </c>
      <c r="AT110" s="118">
        <v>1.0039206001296577E-5</v>
      </c>
      <c r="AU110" s="118">
        <v>8.0062080185943806E-6</v>
      </c>
      <c r="AV110" s="118">
        <v>9.3710779826195469E-6</v>
      </c>
      <c r="AW110" s="131">
        <f t="shared" si="1"/>
        <v>4.1042593169680757E-6</v>
      </c>
      <c r="AX110"/>
      <c r="AY110"/>
    </row>
    <row r="111" spans="1:51" s="124" customFormat="1" x14ac:dyDescent="0.25">
      <c r="A111" s="38"/>
      <c r="B111" s="84" t="s">
        <v>119</v>
      </c>
      <c r="C111" s="82">
        <f>'IMPORTACIONES '!C110/'IMPORTACIONES  PERCAPITA GER'!$C$147</f>
        <v>2.2894767653062631E-6</v>
      </c>
      <c r="D111" s="82">
        <f>'IMPORTACIONES '!D110/'IMPORTACIONES  PERCAPITA GER'!$D$147</f>
        <v>2.0997418648156646E-6</v>
      </c>
      <c r="E111" s="82">
        <f>'IMPORTACIONES '!E110/'IMPORTACIONES  PERCAPITA GER'!$E$147</f>
        <v>5.1197802453791213E-7</v>
      </c>
      <c r="F111" s="82">
        <f>'IMPORTACIONES '!F110/'IMPORTACIONES  PERCAPITA GER'!$F$147</f>
        <v>1.0603653177905715E-6</v>
      </c>
      <c r="G111" s="82">
        <f>'IMPORTACIONES '!G110/'IMPORTACIONES  PERCAPITA GER'!$G$147</f>
        <v>1.9488371063652029E-7</v>
      </c>
      <c r="H111" s="82">
        <f>'IMPORTACIONES '!H110/'IMPORTACIONES  PERCAPITA GER'!$H$147</f>
        <v>2.5543869113798519E-7</v>
      </c>
      <c r="I111" s="82">
        <f>'IMPORTACIONES '!I110/'IMPORTACIONES  PERCAPITA GER'!$I$147</f>
        <v>1.1414703777811577E-6</v>
      </c>
      <c r="J111" s="82">
        <f>'IMPORTACIONES '!J110/'IMPORTACIONES  PERCAPITA GER'!$J$147</f>
        <v>2.9094966516239628E-7</v>
      </c>
      <c r="K111" s="82">
        <f>'IMPORTACIONES '!K110/'IMPORTACIONES  PERCAPITA GER'!$K$147</f>
        <v>8.4813350532511525E-7</v>
      </c>
      <c r="L111" s="82">
        <f>'IMPORTACIONES '!L110/'IMPORTACIONES  PERCAPITA GER'!$L$147</f>
        <v>1.9026553069661665E-6</v>
      </c>
      <c r="M111" s="82">
        <f>'IMPORTACIONES '!M110/'IMPORTACIONES  PERCAPITA GER'!$M$147</f>
        <v>1.6975988991410659E-6</v>
      </c>
      <c r="N111" s="82">
        <f>'IMPORTACIONES '!N110/'IMPORTACIONES  PERCAPITA GER'!$N$147</f>
        <v>3.0955448663356471E-6</v>
      </c>
      <c r="O111" s="82">
        <f>'IMPORTACIONES '!O110/'IMPORTACIONES  PERCAPITA GER'!$O$147</f>
        <v>4.3395617348969759E-6</v>
      </c>
      <c r="P111" s="82">
        <f>'IMPORTACIONES '!P110/'IMPORTACIONES  PERCAPITA GER'!$P$147</f>
        <v>5.9432398429635275E-6</v>
      </c>
      <c r="Q111" s="82">
        <f>'IMPORTACIONES '!Q110/'IMPORTACIONES  PERCAPITA GER'!$Q$147</f>
        <v>6.1780911700669776E-6</v>
      </c>
      <c r="R111" s="82">
        <f>'IMPORTACIONES '!R110/'IMPORTACIONES  PERCAPITA GER'!$R$147</f>
        <v>6.505502224160286E-6</v>
      </c>
      <c r="S111" s="82">
        <f>'IMPORTACIONES '!S110/'IMPORTACIONES  PERCAPITA GER'!$S$147</f>
        <v>7.6487091875186066E-6</v>
      </c>
      <c r="T111" s="82">
        <f>'IMPORTACIONES '!T110/'IMPORTACIONES  PERCAPITA GER'!$T$147</f>
        <v>8.2063195051171561E-6</v>
      </c>
      <c r="U111" s="82">
        <f>'IMPORTACIONES '!U110/'IMPORTACIONES  PERCAPITA GER'!$U$147</f>
        <v>8.6675523111271838E-6</v>
      </c>
      <c r="V111" s="82">
        <f>'IMPORTACIONES '!V110/'IMPORTACIONES  PERCAPITA GER'!$V$147</f>
        <v>1.0039206001296577E-5</v>
      </c>
      <c r="W111" s="82">
        <f>'IMPORTACIONES '!W110/'IMPORTACIONES  PERCAPITA GER'!$W$147</f>
        <v>8.0062080185943806E-6</v>
      </c>
      <c r="X111" s="82">
        <f>'IMPORTACIONES '!X110/'IMPORTACIONES  PERCAPITA GER'!$X$147</f>
        <v>9.3710779826195469E-6</v>
      </c>
      <c r="Y111" s="72"/>
      <c r="Z111" s="119" t="s">
        <v>83</v>
      </c>
      <c r="AA111" s="120">
        <v>5.2351885820585999E-5</v>
      </c>
      <c r="AB111" s="120">
        <v>4.7012243729099555E-5</v>
      </c>
      <c r="AC111" s="120">
        <v>4.0738822809659574E-5</v>
      </c>
      <c r="AD111" s="120">
        <v>6.0075179901031351E-5</v>
      </c>
      <c r="AE111" s="120">
        <v>3.4993806291170171E-5</v>
      </c>
      <c r="AF111" s="120">
        <v>2.5641179091374896E-5</v>
      </c>
      <c r="AG111" s="120">
        <v>4.2173687468446391E-5</v>
      </c>
      <c r="AH111" s="120">
        <v>3.2865189260635678E-5</v>
      </c>
      <c r="AI111" s="120">
        <v>6.1671422030069094E-5</v>
      </c>
      <c r="AJ111" s="120">
        <v>4.7178580318594178E-5</v>
      </c>
      <c r="AK111" s="120">
        <v>6.1186314607612985E-5</v>
      </c>
      <c r="AL111" s="120">
        <v>9.3910333670480664E-5</v>
      </c>
      <c r="AM111" s="120">
        <v>1.4032465173011399E-4</v>
      </c>
      <c r="AN111" s="120">
        <v>1.2474714285138405E-4</v>
      </c>
      <c r="AO111" s="120">
        <v>1.6259612670312636E-4</v>
      </c>
      <c r="AP111" s="120">
        <v>1.8810928705687534E-4</v>
      </c>
      <c r="AQ111" s="120">
        <v>2.2571166411832188E-4</v>
      </c>
      <c r="AR111" s="120">
        <v>2.6959002956053056E-4</v>
      </c>
      <c r="AS111" s="120">
        <v>2.9379158355870728E-4</v>
      </c>
      <c r="AT111" s="120">
        <v>2.4869570586237767E-4</v>
      </c>
      <c r="AU111" s="120">
        <v>2.663471985635443E-4</v>
      </c>
      <c r="AV111" s="120">
        <v>1.4322110645105735E-4</v>
      </c>
      <c r="AW111" s="131">
        <f t="shared" si="1"/>
        <v>1.210424155206727E-4</v>
      </c>
      <c r="AX111"/>
      <c r="AY111"/>
    </row>
    <row r="112" spans="1:51" s="124" customFormat="1" x14ac:dyDescent="0.25">
      <c r="A112" s="38"/>
      <c r="B112" s="88" t="s">
        <v>83</v>
      </c>
      <c r="C112" s="89">
        <f>'IMPORTACIONES '!C111/'IMPORTACIONES  PERCAPITA GER'!$C$147</f>
        <v>5.2351885820585999E-5</v>
      </c>
      <c r="D112" s="89">
        <f>'IMPORTACIONES '!D111/'IMPORTACIONES  PERCAPITA GER'!$D$147</f>
        <v>4.7012243729099555E-5</v>
      </c>
      <c r="E112" s="89">
        <f>'IMPORTACIONES '!E111/'IMPORTACIONES  PERCAPITA GER'!$E$147</f>
        <v>4.0738822809659574E-5</v>
      </c>
      <c r="F112" s="89">
        <f>'IMPORTACIONES '!F111/'IMPORTACIONES  PERCAPITA GER'!$F$147</f>
        <v>6.0075179901031351E-5</v>
      </c>
      <c r="G112" s="89">
        <f>'IMPORTACIONES '!G111/'IMPORTACIONES  PERCAPITA GER'!$G$147</f>
        <v>3.4993806291170171E-5</v>
      </c>
      <c r="H112" s="89">
        <f>'IMPORTACIONES '!H111/'IMPORTACIONES  PERCAPITA GER'!$H$147</f>
        <v>2.5641179091374896E-5</v>
      </c>
      <c r="I112" s="89">
        <f>'IMPORTACIONES '!I111/'IMPORTACIONES  PERCAPITA GER'!$I$147</f>
        <v>4.2173687468446391E-5</v>
      </c>
      <c r="J112" s="89">
        <f>'IMPORTACIONES '!J111/'IMPORTACIONES  PERCAPITA GER'!$J$147</f>
        <v>3.2865189260635678E-5</v>
      </c>
      <c r="K112" s="89">
        <f>'IMPORTACIONES '!K111/'IMPORTACIONES  PERCAPITA GER'!$K$147</f>
        <v>6.1671422030069094E-5</v>
      </c>
      <c r="L112" s="89">
        <f>'IMPORTACIONES '!L111/'IMPORTACIONES  PERCAPITA GER'!$L$147</f>
        <v>4.7178580318594178E-5</v>
      </c>
      <c r="M112" s="89">
        <f>'IMPORTACIONES '!M111/'IMPORTACIONES  PERCAPITA GER'!$M$147</f>
        <v>6.1186314607612985E-5</v>
      </c>
      <c r="N112" s="89">
        <f>'IMPORTACIONES '!N111/'IMPORTACIONES  PERCAPITA GER'!$N$147</f>
        <v>9.3910333670480664E-5</v>
      </c>
      <c r="O112" s="89">
        <f>'IMPORTACIONES '!O111/'IMPORTACIONES  PERCAPITA GER'!$O$147</f>
        <v>1.4032465173011399E-4</v>
      </c>
      <c r="P112" s="89">
        <f>'IMPORTACIONES '!P111/'IMPORTACIONES  PERCAPITA GER'!$P$147</f>
        <v>1.2474714285138405E-4</v>
      </c>
      <c r="Q112" s="89">
        <f>'IMPORTACIONES '!Q111/'IMPORTACIONES  PERCAPITA GER'!$Q$147</f>
        <v>1.6259612670312636E-4</v>
      </c>
      <c r="R112" s="89">
        <f>'IMPORTACIONES '!R111/'IMPORTACIONES  PERCAPITA GER'!$R$147</f>
        <v>1.8810928705687534E-4</v>
      </c>
      <c r="S112" s="89">
        <f>'IMPORTACIONES '!S111/'IMPORTACIONES  PERCAPITA GER'!$S$147</f>
        <v>2.2571166411832188E-4</v>
      </c>
      <c r="T112" s="89">
        <f>'IMPORTACIONES '!T111/'IMPORTACIONES  PERCAPITA GER'!$T$147</f>
        <v>2.6959002956053056E-4</v>
      </c>
      <c r="U112" s="89">
        <f>'IMPORTACIONES '!U111/'IMPORTACIONES  PERCAPITA GER'!$U$147</f>
        <v>2.9379158355870728E-4</v>
      </c>
      <c r="V112" s="89">
        <f>'IMPORTACIONES '!V111/'IMPORTACIONES  PERCAPITA GER'!$V$147</f>
        <v>2.4869570586237767E-4</v>
      </c>
      <c r="W112" s="89">
        <f>'IMPORTACIONES '!W111/'IMPORTACIONES  PERCAPITA GER'!$W$147</f>
        <v>2.663471985635443E-4</v>
      </c>
      <c r="X112" s="89">
        <f>'IMPORTACIONES '!X111/'IMPORTACIONES  PERCAPITA GER'!$X$147</f>
        <v>1.4322110645105735E-4</v>
      </c>
      <c r="Y112" s="72"/>
      <c r="Z112" s="121" t="s">
        <v>138</v>
      </c>
      <c r="AA112" s="118">
        <v>1.714046776165117E-7</v>
      </c>
      <c r="AB112" s="118">
        <v>4.6389645850578633E-7</v>
      </c>
      <c r="AC112" s="118">
        <v>1.4627943558226061E-7</v>
      </c>
      <c r="AD112" s="118">
        <v>1.3406917811145158E-7</v>
      </c>
      <c r="AE112" s="118">
        <v>3.7758718935825804E-7</v>
      </c>
      <c r="AF112" s="118">
        <v>1.0947372477342223E-7</v>
      </c>
      <c r="AG112" s="118">
        <v>4.7358877376026754E-7</v>
      </c>
      <c r="AH112" s="118">
        <v>1.8184354072649767E-7</v>
      </c>
      <c r="AI112" s="118">
        <v>6.0580964666079659E-7</v>
      </c>
      <c r="AJ112" s="118">
        <v>4.6051529722747979E-7</v>
      </c>
      <c r="AK112" s="118">
        <v>1.0185593394846395E-6</v>
      </c>
      <c r="AL112" s="118">
        <v>5.0985444857293014E-7</v>
      </c>
      <c r="AM112" s="118">
        <v>1.03322898449928E-6</v>
      </c>
      <c r="AN112" s="118">
        <v>3.1177651635218506E-6</v>
      </c>
      <c r="AO112" s="118">
        <v>2.9059005898734006E-6</v>
      </c>
      <c r="AP112" s="118">
        <v>4.1331950221168732E-6</v>
      </c>
      <c r="AQ112" s="118">
        <v>4.883214986168231E-6</v>
      </c>
      <c r="AR112" s="118">
        <v>3.7177114121667116E-6</v>
      </c>
      <c r="AS112" s="118">
        <v>1.8475898345607302E-6</v>
      </c>
      <c r="AT112" s="118">
        <v>6.5693205322137499E-6</v>
      </c>
      <c r="AU112" s="118">
        <v>5.5333425449612547E-6</v>
      </c>
      <c r="AV112" s="118">
        <v>4.5218785090777379E-6</v>
      </c>
      <c r="AW112" s="131">
        <f t="shared" si="1"/>
        <v>1.9507286040700058E-6</v>
      </c>
      <c r="AX112"/>
      <c r="AY112"/>
    </row>
    <row r="113" spans="1:51" s="124" customFormat="1" x14ac:dyDescent="0.25">
      <c r="A113" s="38"/>
      <c r="B113" s="83" t="s">
        <v>138</v>
      </c>
      <c r="C113" s="82">
        <f>'IMPORTACIONES '!C112/'IMPORTACIONES  PERCAPITA GER'!$C$147</f>
        <v>1.714046776165117E-7</v>
      </c>
      <c r="D113" s="82">
        <f>'IMPORTACIONES '!D112/'IMPORTACIONES  PERCAPITA GER'!$D$147</f>
        <v>4.6389645850578633E-7</v>
      </c>
      <c r="E113" s="82">
        <f>'IMPORTACIONES '!E112/'IMPORTACIONES  PERCAPITA GER'!$E$147</f>
        <v>1.4627943558226061E-7</v>
      </c>
      <c r="F113" s="82">
        <f>'IMPORTACIONES '!F112/'IMPORTACIONES  PERCAPITA GER'!$F$147</f>
        <v>1.3406917811145158E-7</v>
      </c>
      <c r="G113" s="82">
        <f>'IMPORTACIONES '!G112/'IMPORTACIONES  PERCAPITA GER'!$G$147</f>
        <v>3.7758718935825804E-7</v>
      </c>
      <c r="H113" s="82">
        <f>'IMPORTACIONES '!H112/'IMPORTACIONES  PERCAPITA GER'!$H$147</f>
        <v>1.0947372477342223E-7</v>
      </c>
      <c r="I113" s="82">
        <f>'IMPORTACIONES '!I112/'IMPORTACIONES  PERCAPITA GER'!$I$147</f>
        <v>4.7358877376026754E-7</v>
      </c>
      <c r="J113" s="82">
        <f>'IMPORTACIONES '!J112/'IMPORTACIONES  PERCAPITA GER'!$J$147</f>
        <v>1.8184354072649767E-7</v>
      </c>
      <c r="K113" s="82">
        <f>'IMPORTACIONES '!K112/'IMPORTACIONES  PERCAPITA GER'!$K$147</f>
        <v>6.0580964666079659E-7</v>
      </c>
      <c r="L113" s="82">
        <f>'IMPORTACIONES '!L112/'IMPORTACIONES  PERCAPITA GER'!$L$147</f>
        <v>4.6051529722747979E-7</v>
      </c>
      <c r="M113" s="82">
        <f>'IMPORTACIONES '!M112/'IMPORTACIONES  PERCAPITA GER'!$M$147</f>
        <v>1.0185593394846395E-6</v>
      </c>
      <c r="N113" s="82">
        <f>'IMPORTACIONES '!N112/'IMPORTACIONES  PERCAPITA GER'!$N$147</f>
        <v>5.0985444857293014E-7</v>
      </c>
      <c r="O113" s="82">
        <f>'IMPORTACIONES '!O112/'IMPORTACIONES  PERCAPITA GER'!$O$147</f>
        <v>1.03322898449928E-6</v>
      </c>
      <c r="P113" s="82">
        <f>'IMPORTACIONES '!P112/'IMPORTACIONES  PERCAPITA GER'!$P$147</f>
        <v>3.1177651635218506E-6</v>
      </c>
      <c r="Q113" s="82">
        <f>'IMPORTACIONES '!Q112/'IMPORTACIONES  PERCAPITA GER'!$Q$147</f>
        <v>2.9059005898734006E-6</v>
      </c>
      <c r="R113" s="82">
        <f>'IMPORTACIONES '!R112/'IMPORTACIONES  PERCAPITA GER'!$R$147</f>
        <v>4.1331950221168732E-6</v>
      </c>
      <c r="S113" s="82">
        <f>'IMPORTACIONES '!S112/'IMPORTACIONES  PERCAPITA GER'!$S$147</f>
        <v>4.883214986168231E-6</v>
      </c>
      <c r="T113" s="82">
        <f>'IMPORTACIONES '!T112/'IMPORTACIONES  PERCAPITA GER'!$T$147</f>
        <v>3.7177114121667116E-6</v>
      </c>
      <c r="U113" s="82">
        <f>'IMPORTACIONES '!U112/'IMPORTACIONES  PERCAPITA GER'!$U$147</f>
        <v>1.8475898345607302E-6</v>
      </c>
      <c r="V113" s="82">
        <f>'IMPORTACIONES '!V112/'IMPORTACIONES  PERCAPITA GER'!$V$147</f>
        <v>6.5693205322137499E-6</v>
      </c>
      <c r="W113" s="82">
        <f>'IMPORTACIONES '!W112/'IMPORTACIONES  PERCAPITA GER'!$W$147</f>
        <v>5.5333425449612547E-6</v>
      </c>
      <c r="X113" s="82">
        <f>'IMPORTACIONES '!X112/'IMPORTACIONES  PERCAPITA GER'!$X$147</f>
        <v>4.5218785090777379E-6</v>
      </c>
      <c r="Y113" s="72"/>
      <c r="Z113" s="119" t="s">
        <v>129</v>
      </c>
      <c r="AA113" s="120">
        <v>1.4030697182037314E-5</v>
      </c>
      <c r="AB113" s="120">
        <v>9.9005270486366505E-6</v>
      </c>
      <c r="AC113" s="120">
        <v>8.9596154294134619E-6</v>
      </c>
      <c r="AD113" s="120">
        <v>1.122524664005881E-5</v>
      </c>
      <c r="AE113" s="120">
        <v>6.8452903361077748E-6</v>
      </c>
      <c r="AF113" s="120">
        <v>7.1644470990606326E-6</v>
      </c>
      <c r="AG113" s="120">
        <v>6.5330964175134343E-6</v>
      </c>
      <c r="AH113" s="120">
        <v>5.8189933032479253E-6</v>
      </c>
      <c r="AI113" s="120">
        <v>5.0524524531510435E-6</v>
      </c>
      <c r="AJ113" s="120">
        <v>8.4347012334296291E-6</v>
      </c>
      <c r="AK113" s="120">
        <v>9.070028403982267E-6</v>
      </c>
      <c r="AL113" s="120">
        <v>8.6918044090051895E-6</v>
      </c>
      <c r="AM113" s="120">
        <v>1.7030044791570485E-5</v>
      </c>
      <c r="AN113" s="120">
        <v>1.696502684682007E-5</v>
      </c>
      <c r="AO113" s="120">
        <v>1.4944631605063202E-5</v>
      </c>
      <c r="AP113" s="120">
        <v>1.9614333773596051E-5</v>
      </c>
      <c r="AQ113" s="120">
        <v>2.1526008918619143E-5</v>
      </c>
      <c r="AR113" s="120">
        <v>2.39475323740237E-5</v>
      </c>
      <c r="AS113" s="120">
        <v>3.1061829097816301E-5</v>
      </c>
      <c r="AT113" s="120">
        <v>2.5709258173062082E-5</v>
      </c>
      <c r="AU113" s="120">
        <v>1.6330705652606888E-5</v>
      </c>
      <c r="AV113" s="120">
        <v>1.0934944812836782E-5</v>
      </c>
      <c r="AW113" s="131">
        <f t="shared" si="1"/>
        <v>1.3626873454620856E-5</v>
      </c>
      <c r="AX113"/>
      <c r="AY113"/>
    </row>
    <row r="114" spans="1:51" s="124" customFormat="1" x14ac:dyDescent="0.25">
      <c r="A114" s="38"/>
      <c r="B114" s="88" t="s">
        <v>129</v>
      </c>
      <c r="C114" s="89">
        <f>'IMPORTACIONES '!C113/'IMPORTACIONES  PERCAPITA GER'!$C$147</f>
        <v>1.4030697182037314E-5</v>
      </c>
      <c r="D114" s="89">
        <f>'IMPORTACIONES '!D113/'IMPORTACIONES  PERCAPITA GER'!$D$147</f>
        <v>9.9005270486366505E-6</v>
      </c>
      <c r="E114" s="89">
        <f>'IMPORTACIONES '!E113/'IMPORTACIONES  PERCAPITA GER'!$E$147</f>
        <v>8.9596154294134619E-6</v>
      </c>
      <c r="F114" s="89">
        <f>'IMPORTACIONES '!F113/'IMPORTACIONES  PERCAPITA GER'!$F$147</f>
        <v>1.122524664005881E-5</v>
      </c>
      <c r="G114" s="89">
        <f>'IMPORTACIONES '!G113/'IMPORTACIONES  PERCAPITA GER'!$G$147</f>
        <v>6.8452903361077748E-6</v>
      </c>
      <c r="H114" s="89">
        <f>'IMPORTACIONES '!H113/'IMPORTACIONES  PERCAPITA GER'!$H$147</f>
        <v>7.1644470990606326E-6</v>
      </c>
      <c r="I114" s="89">
        <f>'IMPORTACIONES '!I113/'IMPORTACIONES  PERCAPITA GER'!$I$147</f>
        <v>6.5330964175134343E-6</v>
      </c>
      <c r="J114" s="89">
        <f>'IMPORTACIONES '!J113/'IMPORTACIONES  PERCAPITA GER'!$J$147</f>
        <v>5.8189933032479253E-6</v>
      </c>
      <c r="K114" s="89">
        <f>'IMPORTACIONES '!K113/'IMPORTACIONES  PERCAPITA GER'!$K$147</f>
        <v>5.0524524531510435E-6</v>
      </c>
      <c r="L114" s="89">
        <f>'IMPORTACIONES '!L113/'IMPORTACIONES  PERCAPITA GER'!$L$147</f>
        <v>8.4347012334296291E-6</v>
      </c>
      <c r="M114" s="89">
        <f>'IMPORTACIONES '!M113/'IMPORTACIONES  PERCAPITA GER'!$M$147</f>
        <v>9.070028403982267E-6</v>
      </c>
      <c r="N114" s="89">
        <f>'IMPORTACIONES '!N113/'IMPORTACIONES  PERCAPITA GER'!$N$147</f>
        <v>8.6918044090051895E-6</v>
      </c>
      <c r="O114" s="89">
        <f>'IMPORTACIONES '!O113/'IMPORTACIONES  PERCAPITA GER'!$O$147</f>
        <v>1.7030044791570485E-5</v>
      </c>
      <c r="P114" s="89">
        <f>'IMPORTACIONES '!P113/'IMPORTACIONES  PERCAPITA GER'!$P$147</f>
        <v>1.696502684682007E-5</v>
      </c>
      <c r="Q114" s="89">
        <f>'IMPORTACIONES '!Q113/'IMPORTACIONES  PERCAPITA GER'!$Q$147</f>
        <v>1.4944631605063202E-5</v>
      </c>
      <c r="R114" s="89">
        <f>'IMPORTACIONES '!R113/'IMPORTACIONES  PERCAPITA GER'!$R$147</f>
        <v>1.9614333773596051E-5</v>
      </c>
      <c r="S114" s="89">
        <f>'IMPORTACIONES '!S113/'IMPORTACIONES  PERCAPITA GER'!$S$147</f>
        <v>2.1526008918619143E-5</v>
      </c>
      <c r="T114" s="89">
        <f>'IMPORTACIONES '!T113/'IMPORTACIONES  PERCAPITA GER'!$T$147</f>
        <v>2.39475323740237E-5</v>
      </c>
      <c r="U114" s="89">
        <f>'IMPORTACIONES '!U113/'IMPORTACIONES  PERCAPITA GER'!$U$147</f>
        <v>3.1061829097816301E-5</v>
      </c>
      <c r="V114" s="89">
        <f>'IMPORTACIONES '!V113/'IMPORTACIONES  PERCAPITA GER'!$V$147</f>
        <v>2.5709258173062082E-5</v>
      </c>
      <c r="W114" s="89">
        <f>'IMPORTACIONES '!W113/'IMPORTACIONES  PERCAPITA GER'!$W$147</f>
        <v>1.6330705652606888E-5</v>
      </c>
      <c r="X114" s="89">
        <f>'IMPORTACIONES '!X113/'IMPORTACIONES  PERCAPITA GER'!$X$147</f>
        <v>1.0934944812836782E-5</v>
      </c>
      <c r="Y114" s="72"/>
      <c r="Z114" s="121" t="s">
        <v>10</v>
      </c>
      <c r="AA114" s="118">
        <v>1.2120759345739042E-6</v>
      </c>
      <c r="AB114" s="118">
        <v>8.1792270315493907E-7</v>
      </c>
      <c r="AC114" s="118">
        <v>7.3139717791130298E-7</v>
      </c>
      <c r="AD114" s="118">
        <v>1.1944344959020232E-6</v>
      </c>
      <c r="AE114" s="118">
        <v>6.8209298722782102E-7</v>
      </c>
      <c r="AF114" s="118">
        <v>7.7847982061100256E-7</v>
      </c>
      <c r="AG114" s="118">
        <v>1.7364921704543144E-6</v>
      </c>
      <c r="AH114" s="118">
        <v>1.5759773529629799E-6</v>
      </c>
      <c r="AI114" s="118">
        <v>2.3747738149103226E-6</v>
      </c>
      <c r="AJ114" s="118">
        <v>2.7752106069761282E-6</v>
      </c>
      <c r="AK114" s="118">
        <v>2.0856215046590239E-6</v>
      </c>
      <c r="AL114" s="118">
        <v>1.1411028134727485E-6</v>
      </c>
      <c r="AM114" s="118">
        <v>8.1442755248766777E-7</v>
      </c>
      <c r="AN114" s="118">
        <v>1.5710613519309324E-6</v>
      </c>
      <c r="AO114" s="118">
        <v>2.319836605361118E-7</v>
      </c>
      <c r="AP114" s="118">
        <v>3.7908001682137005E-7</v>
      </c>
      <c r="AQ114" s="118">
        <v>5.1572729700858364E-6</v>
      </c>
      <c r="AR114" s="118">
        <v>7.7587020775653121E-6</v>
      </c>
      <c r="AS114" s="118">
        <v>1.5772713218531872E-5</v>
      </c>
      <c r="AT114" s="118">
        <v>2.5252369339054733E-5</v>
      </c>
      <c r="AU114" s="118">
        <v>2.3100480934384706E-5</v>
      </c>
      <c r="AV114" s="118">
        <v>2.9664977779392022E-5</v>
      </c>
      <c r="AW114" s="131">
        <f t="shared" si="1"/>
        <v>5.7640295583457767E-6</v>
      </c>
      <c r="AX114"/>
      <c r="AY114"/>
    </row>
    <row r="115" spans="1:51" s="124" customFormat="1" x14ac:dyDescent="0.25">
      <c r="A115" s="38"/>
      <c r="B115" s="83" t="s">
        <v>10</v>
      </c>
      <c r="C115" s="82">
        <f>'IMPORTACIONES '!C114/'IMPORTACIONES  PERCAPITA GER'!$C$147</f>
        <v>1.2120759345739042E-6</v>
      </c>
      <c r="D115" s="82">
        <f>'IMPORTACIONES '!D114/'IMPORTACIONES  PERCAPITA GER'!$D$147</f>
        <v>8.1792270315493907E-7</v>
      </c>
      <c r="E115" s="82">
        <f>'IMPORTACIONES '!E114/'IMPORTACIONES  PERCAPITA GER'!$E$147</f>
        <v>7.3139717791130298E-7</v>
      </c>
      <c r="F115" s="82">
        <f>'IMPORTACIONES '!F114/'IMPORTACIONES  PERCAPITA GER'!$F$147</f>
        <v>1.1944344959020232E-6</v>
      </c>
      <c r="G115" s="82">
        <f>'IMPORTACIONES '!G114/'IMPORTACIONES  PERCAPITA GER'!$G$147</f>
        <v>6.8209298722782102E-7</v>
      </c>
      <c r="H115" s="82">
        <f>'IMPORTACIONES '!H114/'IMPORTACIONES  PERCAPITA GER'!$H$147</f>
        <v>7.7847982061100256E-7</v>
      </c>
      <c r="I115" s="82">
        <f>'IMPORTACIONES '!I114/'IMPORTACIONES  PERCAPITA GER'!$I$147</f>
        <v>1.7364921704543144E-6</v>
      </c>
      <c r="J115" s="82">
        <f>'IMPORTACIONES '!J114/'IMPORTACIONES  PERCAPITA GER'!$J$147</f>
        <v>1.5759773529629799E-6</v>
      </c>
      <c r="K115" s="82">
        <f>'IMPORTACIONES '!K114/'IMPORTACIONES  PERCAPITA GER'!$K$147</f>
        <v>2.3747738149103226E-6</v>
      </c>
      <c r="L115" s="82">
        <f>'IMPORTACIONES '!L114/'IMPORTACIONES  PERCAPITA GER'!$L$147</f>
        <v>2.7752106069761282E-6</v>
      </c>
      <c r="M115" s="82">
        <f>'IMPORTACIONES '!M114/'IMPORTACIONES  PERCAPITA GER'!$M$147</f>
        <v>2.0856215046590239E-6</v>
      </c>
      <c r="N115" s="82">
        <f>'IMPORTACIONES '!N114/'IMPORTACIONES  PERCAPITA GER'!$N$147</f>
        <v>1.1411028134727485E-6</v>
      </c>
      <c r="O115" s="82">
        <f>'IMPORTACIONES '!O114/'IMPORTACIONES  PERCAPITA GER'!$O$147</f>
        <v>8.1442755248766777E-7</v>
      </c>
      <c r="P115" s="82">
        <f>'IMPORTACIONES '!P114/'IMPORTACIONES  PERCAPITA GER'!$P$147</f>
        <v>1.5710613519309324E-6</v>
      </c>
      <c r="Q115" s="82">
        <f>'IMPORTACIONES '!Q114/'IMPORTACIONES  PERCAPITA GER'!$Q$147</f>
        <v>2.319836605361118E-7</v>
      </c>
      <c r="R115" s="82">
        <f>'IMPORTACIONES '!R114/'IMPORTACIONES  PERCAPITA GER'!$R$147</f>
        <v>3.7908001682137005E-7</v>
      </c>
      <c r="S115" s="82">
        <f>'IMPORTACIONES '!S114/'IMPORTACIONES  PERCAPITA GER'!$S$147</f>
        <v>5.1572729700858364E-6</v>
      </c>
      <c r="T115" s="82">
        <f>'IMPORTACIONES '!T114/'IMPORTACIONES  PERCAPITA GER'!$T$147</f>
        <v>7.7587020775653121E-6</v>
      </c>
      <c r="U115" s="82">
        <f>'IMPORTACIONES '!U114/'IMPORTACIONES  PERCAPITA GER'!$U$147</f>
        <v>1.5772713218531872E-5</v>
      </c>
      <c r="V115" s="82">
        <f>'IMPORTACIONES '!V114/'IMPORTACIONES  PERCAPITA GER'!$V$147</f>
        <v>2.5252369339054733E-5</v>
      </c>
      <c r="W115" s="82">
        <f>'IMPORTACIONES '!W114/'IMPORTACIONES  PERCAPITA GER'!$W$147</f>
        <v>2.3100480934384706E-5</v>
      </c>
      <c r="X115" s="82">
        <f>'IMPORTACIONES '!X114/'IMPORTACIONES  PERCAPITA GER'!$X$147</f>
        <v>2.9664977779392022E-5</v>
      </c>
      <c r="Y115" s="72"/>
      <c r="Z115" s="119" t="s">
        <v>74</v>
      </c>
      <c r="AA115" s="120">
        <v>4.8495280574214485E-5</v>
      </c>
      <c r="AB115" s="120">
        <v>5.884160342099711E-5</v>
      </c>
      <c r="AC115" s="120">
        <v>2.5153967943666226E-4</v>
      </c>
      <c r="AD115" s="120">
        <v>4.0708277717477118E-5</v>
      </c>
      <c r="AE115" s="120">
        <v>2.056023147215289E-5</v>
      </c>
      <c r="AF115" s="120">
        <v>1.8002345851629434E-5</v>
      </c>
      <c r="AG115" s="120">
        <v>1.8044946610455324E-5</v>
      </c>
      <c r="AH115" s="120">
        <v>2.4657984122513087E-5</v>
      </c>
      <c r="AI115" s="120">
        <v>3.9547253734016802E-5</v>
      </c>
      <c r="AJ115" s="120">
        <v>4.0707128510186964E-5</v>
      </c>
      <c r="AK115" s="120">
        <v>3.8693129193993865E-5</v>
      </c>
      <c r="AL115" s="120">
        <v>5.0354196492393197E-5</v>
      </c>
      <c r="AM115" s="120">
        <v>6.7123417087117923E-5</v>
      </c>
      <c r="AN115" s="120">
        <v>8.6396195586031275E-5</v>
      </c>
      <c r="AO115" s="120">
        <v>8.4087972111168523E-5</v>
      </c>
      <c r="AP115" s="120">
        <v>7.8218881535415915E-4</v>
      </c>
      <c r="AQ115" s="120">
        <v>4.7850523992013801E-4</v>
      </c>
      <c r="AR115" s="120">
        <v>1.532592336667789E-4</v>
      </c>
      <c r="AS115" s="120">
        <v>1.5246956111247476E-4</v>
      </c>
      <c r="AT115" s="120">
        <v>1.0836909208779674E-4</v>
      </c>
      <c r="AU115" s="120">
        <v>5.5095932428877482E-4</v>
      </c>
      <c r="AV115" s="120">
        <v>1.1872052611098736E-4</v>
      </c>
      <c r="AW115" s="131">
        <f t="shared" si="1"/>
        <v>1.4691961065736909E-4</v>
      </c>
      <c r="AX115"/>
      <c r="AY115"/>
    </row>
    <row r="116" spans="1:51" s="124" customFormat="1" x14ac:dyDescent="0.25">
      <c r="A116" s="38"/>
      <c r="B116" s="88" t="s">
        <v>74</v>
      </c>
      <c r="C116" s="89">
        <f>'IMPORTACIONES '!C115/'IMPORTACIONES  PERCAPITA GER'!$C$147</f>
        <v>4.8495280574214485E-5</v>
      </c>
      <c r="D116" s="89">
        <f>'IMPORTACIONES '!D115/'IMPORTACIONES  PERCAPITA GER'!$D$147</f>
        <v>5.884160342099711E-5</v>
      </c>
      <c r="E116" s="89">
        <f>'IMPORTACIONES '!E115/'IMPORTACIONES  PERCAPITA GER'!$E$147</f>
        <v>2.5153967943666226E-4</v>
      </c>
      <c r="F116" s="89">
        <f>'IMPORTACIONES '!F115/'IMPORTACIONES  PERCAPITA GER'!$F$147</f>
        <v>4.0708277717477118E-5</v>
      </c>
      <c r="G116" s="89">
        <f>'IMPORTACIONES '!G115/'IMPORTACIONES  PERCAPITA GER'!$G$147</f>
        <v>2.056023147215289E-5</v>
      </c>
      <c r="H116" s="89">
        <f>'IMPORTACIONES '!H115/'IMPORTACIONES  PERCAPITA GER'!$H$147</f>
        <v>1.8002345851629434E-5</v>
      </c>
      <c r="I116" s="89">
        <f>'IMPORTACIONES '!I115/'IMPORTACIONES  PERCAPITA GER'!$I$147</f>
        <v>1.8044946610455324E-5</v>
      </c>
      <c r="J116" s="89">
        <f>'IMPORTACIONES '!J115/'IMPORTACIONES  PERCAPITA GER'!$J$147</f>
        <v>2.4657984122513087E-5</v>
      </c>
      <c r="K116" s="89">
        <f>'IMPORTACIONES '!K115/'IMPORTACIONES  PERCAPITA GER'!$K$147</f>
        <v>3.9547253734016802E-5</v>
      </c>
      <c r="L116" s="89">
        <f>'IMPORTACIONES '!L115/'IMPORTACIONES  PERCAPITA GER'!$L$147</f>
        <v>4.0707128510186964E-5</v>
      </c>
      <c r="M116" s="89">
        <f>'IMPORTACIONES '!M115/'IMPORTACIONES  PERCAPITA GER'!$M$147</f>
        <v>3.8693129193993865E-5</v>
      </c>
      <c r="N116" s="89">
        <f>'IMPORTACIONES '!N115/'IMPORTACIONES  PERCAPITA GER'!$N$147</f>
        <v>5.0354196492393197E-5</v>
      </c>
      <c r="O116" s="89">
        <f>'IMPORTACIONES '!O115/'IMPORTACIONES  PERCAPITA GER'!$O$147</f>
        <v>6.7123417087117923E-5</v>
      </c>
      <c r="P116" s="89">
        <f>'IMPORTACIONES '!P115/'IMPORTACIONES  PERCAPITA GER'!$P$147</f>
        <v>8.6396195586031275E-5</v>
      </c>
      <c r="Q116" s="89">
        <f>'IMPORTACIONES '!Q115/'IMPORTACIONES  PERCAPITA GER'!$Q$147</f>
        <v>8.4087972111168523E-5</v>
      </c>
      <c r="R116" s="89">
        <f>'IMPORTACIONES '!R115/'IMPORTACIONES  PERCAPITA GER'!$R$147</f>
        <v>7.8218881535415915E-4</v>
      </c>
      <c r="S116" s="89">
        <f>'IMPORTACIONES '!S115/'IMPORTACIONES  PERCAPITA GER'!$S$147</f>
        <v>4.7850523992013801E-4</v>
      </c>
      <c r="T116" s="89">
        <f>'IMPORTACIONES '!T115/'IMPORTACIONES  PERCAPITA GER'!$T$147</f>
        <v>1.532592336667789E-4</v>
      </c>
      <c r="U116" s="89">
        <f>'IMPORTACIONES '!U115/'IMPORTACIONES  PERCAPITA GER'!$U$147</f>
        <v>1.5246956111247476E-4</v>
      </c>
      <c r="V116" s="89">
        <f>'IMPORTACIONES '!V115/'IMPORTACIONES  PERCAPITA GER'!$V$147</f>
        <v>1.0836909208779674E-4</v>
      </c>
      <c r="W116" s="89">
        <f>'IMPORTACIONES '!W115/'IMPORTACIONES  PERCAPITA GER'!$W$147</f>
        <v>5.5095932428877482E-4</v>
      </c>
      <c r="X116" s="89">
        <f>'IMPORTACIONES '!X115/'IMPORTACIONES  PERCAPITA GER'!$X$147</f>
        <v>1.1872052611098736E-4</v>
      </c>
      <c r="Y116" s="72"/>
      <c r="Z116" s="122" t="s">
        <v>153</v>
      </c>
      <c r="AA116" s="118">
        <v>4.2973601316711144E-6</v>
      </c>
      <c r="AB116" s="118">
        <v>1.0535332728697199E-5</v>
      </c>
      <c r="AC116" s="118">
        <v>1.6456436503004318E-5</v>
      </c>
      <c r="AD116" s="118">
        <v>1.0969296390936948E-5</v>
      </c>
      <c r="AE116" s="118">
        <v>1.2984127221158163E-5</v>
      </c>
      <c r="AF116" s="118">
        <v>1.8683515694664062E-5</v>
      </c>
      <c r="AG116" s="118">
        <v>7.6502801915120137E-6</v>
      </c>
      <c r="AH116" s="118">
        <v>1.0352958918695268E-5</v>
      </c>
      <c r="AI116" s="118">
        <v>7.6574339337924695E-6</v>
      </c>
      <c r="AJ116" s="118">
        <v>1.2567220084865698E-5</v>
      </c>
      <c r="AK116" s="118">
        <v>4.4270954148314511E-5</v>
      </c>
      <c r="AL116" s="118">
        <v>8.8156262036586156E-5</v>
      </c>
      <c r="AM116" s="118">
        <v>2.6900420502316547E-5</v>
      </c>
      <c r="AN116" s="118">
        <v>2.3127484552843725E-5</v>
      </c>
      <c r="AO116" s="118">
        <v>1.3662616638942584E-5</v>
      </c>
      <c r="AP116" s="118">
        <v>3.2172887879258854E-5</v>
      </c>
      <c r="AQ116" s="118">
        <v>9.7464984825970002E-5</v>
      </c>
      <c r="AR116" s="118">
        <v>1.374061164409844E-4</v>
      </c>
      <c r="AS116" s="118">
        <v>9.0990699369172066E-5</v>
      </c>
      <c r="AT116" s="118">
        <v>1.7795202667242923E-4</v>
      </c>
      <c r="AU116" s="118">
        <v>9.2965051518663198E-5</v>
      </c>
      <c r="AV116" s="118">
        <v>7.9854192330549759E-5</v>
      </c>
      <c r="AW116" s="131">
        <f t="shared" si="1"/>
        <v>4.623080266886493E-5</v>
      </c>
      <c r="AX116"/>
      <c r="AY116"/>
    </row>
    <row r="117" spans="1:51" s="124" customFormat="1" x14ac:dyDescent="0.25">
      <c r="A117" s="38"/>
      <c r="B117" s="84" t="s">
        <v>153</v>
      </c>
      <c r="C117" s="82">
        <f>'IMPORTACIONES '!C116/'IMPORTACIONES  PERCAPITA GER'!$C$147</f>
        <v>4.2973601316711144E-6</v>
      </c>
      <c r="D117" s="82">
        <f>'IMPORTACIONES '!D116/'IMPORTACIONES  PERCAPITA GER'!$D$147</f>
        <v>1.0535332728697199E-5</v>
      </c>
      <c r="E117" s="82">
        <f>'IMPORTACIONES '!E116/'IMPORTACIONES  PERCAPITA GER'!$E$147</f>
        <v>1.6456436503004318E-5</v>
      </c>
      <c r="F117" s="82">
        <f>'IMPORTACIONES '!F116/'IMPORTACIONES  PERCAPITA GER'!$F$147</f>
        <v>1.0969296390936948E-5</v>
      </c>
      <c r="G117" s="82">
        <f>'IMPORTACIONES '!G116/'IMPORTACIONES  PERCAPITA GER'!$G$147</f>
        <v>1.2984127221158163E-5</v>
      </c>
      <c r="H117" s="82">
        <f>'IMPORTACIONES '!H116/'IMPORTACIONES  PERCAPITA GER'!$H$147</f>
        <v>1.8683515694664062E-5</v>
      </c>
      <c r="I117" s="82">
        <f>'IMPORTACIONES '!I116/'IMPORTACIONES  PERCAPITA GER'!$I$147</f>
        <v>7.6502801915120137E-6</v>
      </c>
      <c r="J117" s="82">
        <f>'IMPORTACIONES '!J116/'IMPORTACIONES  PERCAPITA GER'!$J$147</f>
        <v>1.0352958918695268E-5</v>
      </c>
      <c r="K117" s="82">
        <f>'IMPORTACIONES '!K116/'IMPORTACIONES  PERCAPITA GER'!$K$147</f>
        <v>7.6574339337924695E-6</v>
      </c>
      <c r="L117" s="82">
        <f>'IMPORTACIONES '!L116/'IMPORTACIONES  PERCAPITA GER'!$L$147</f>
        <v>1.2567220084865698E-5</v>
      </c>
      <c r="M117" s="82">
        <f>'IMPORTACIONES '!M116/'IMPORTACIONES  PERCAPITA GER'!$M$147</f>
        <v>4.4270954148314511E-5</v>
      </c>
      <c r="N117" s="82">
        <f>'IMPORTACIONES '!N116/'IMPORTACIONES  PERCAPITA GER'!$N$147</f>
        <v>8.8156262036586156E-5</v>
      </c>
      <c r="O117" s="82">
        <f>'IMPORTACIONES '!O116/'IMPORTACIONES  PERCAPITA GER'!$O$147</f>
        <v>2.6900420502316547E-5</v>
      </c>
      <c r="P117" s="82">
        <f>'IMPORTACIONES '!P116/'IMPORTACIONES  PERCAPITA GER'!$P$147</f>
        <v>2.3127484552843725E-5</v>
      </c>
      <c r="Q117" s="82">
        <f>'IMPORTACIONES '!Q116/'IMPORTACIONES  PERCAPITA GER'!$Q$147</f>
        <v>1.3662616638942584E-5</v>
      </c>
      <c r="R117" s="82">
        <f>'IMPORTACIONES '!R116/'IMPORTACIONES  PERCAPITA GER'!$R$147</f>
        <v>3.2172887879258854E-5</v>
      </c>
      <c r="S117" s="82">
        <f>'IMPORTACIONES '!S116/'IMPORTACIONES  PERCAPITA GER'!$S$147</f>
        <v>9.7464984825970002E-5</v>
      </c>
      <c r="T117" s="82">
        <f>'IMPORTACIONES '!T116/'IMPORTACIONES  PERCAPITA GER'!$T$147</f>
        <v>1.374061164409844E-4</v>
      </c>
      <c r="U117" s="82">
        <f>'IMPORTACIONES '!U116/'IMPORTACIONES  PERCAPITA GER'!$U$147</f>
        <v>9.0990699369172066E-5</v>
      </c>
      <c r="V117" s="82">
        <f>'IMPORTACIONES '!V116/'IMPORTACIONES  PERCAPITA GER'!$V$147</f>
        <v>1.7795202667242923E-4</v>
      </c>
      <c r="W117" s="82">
        <f>'IMPORTACIONES '!W116/'IMPORTACIONES  PERCAPITA GER'!$W$147</f>
        <v>9.2965051518663198E-5</v>
      </c>
      <c r="X117" s="82">
        <f>'IMPORTACIONES '!X116/'IMPORTACIONES  PERCAPITA GER'!$X$147</f>
        <v>7.9854192330549759E-5</v>
      </c>
      <c r="Y117" s="72"/>
      <c r="Z117" s="119" t="s">
        <v>167</v>
      </c>
      <c r="AA117" s="120">
        <v>1.5916148635818942E-7</v>
      </c>
      <c r="AB117" s="120">
        <v>8.4233830623419096E-7</v>
      </c>
      <c r="AC117" s="120">
        <v>4.0226844785121665E-7</v>
      </c>
      <c r="AD117" s="120">
        <v>1.9500971361665686E-7</v>
      </c>
      <c r="AE117" s="120">
        <v>6.0901159573912591E-8</v>
      </c>
      <c r="AF117" s="120">
        <v>2.3111119674389137E-7</v>
      </c>
      <c r="AG117" s="120">
        <v>0</v>
      </c>
      <c r="AH117" s="120">
        <v>0</v>
      </c>
      <c r="AI117" s="120">
        <v>0</v>
      </c>
      <c r="AJ117" s="120">
        <v>2.4237647222498934E-8</v>
      </c>
      <c r="AK117" s="120">
        <v>2.0613700918141516E-7</v>
      </c>
      <c r="AL117" s="120">
        <v>4.855756653075525E-8</v>
      </c>
      <c r="AM117" s="120">
        <v>1.5802325645283105E-7</v>
      </c>
      <c r="AN117" s="120">
        <v>2.3139663323013733E-7</v>
      </c>
      <c r="AO117" s="120">
        <v>0</v>
      </c>
      <c r="AP117" s="120">
        <v>6.1141938196995173E-8</v>
      </c>
      <c r="AQ117" s="120">
        <v>0</v>
      </c>
      <c r="AR117" s="120">
        <v>0</v>
      </c>
      <c r="AS117" s="120">
        <v>2.2319877196035667E-7</v>
      </c>
      <c r="AT117" s="120">
        <v>5.8037230265798164E-7</v>
      </c>
      <c r="AU117" s="120">
        <v>2.3259625742093769E-7</v>
      </c>
      <c r="AV117" s="120">
        <v>9.6983989470836189E-7</v>
      </c>
      <c r="AW117" s="131">
        <f t="shared" si="1"/>
        <v>2.1028598127001498E-7</v>
      </c>
      <c r="AX117"/>
      <c r="AY117"/>
    </row>
    <row r="118" spans="1:51" s="124" customFormat="1" x14ac:dyDescent="0.25">
      <c r="A118" s="38"/>
      <c r="B118" s="88" t="s">
        <v>167</v>
      </c>
      <c r="C118" s="89">
        <f>'IMPORTACIONES '!C117/'IMPORTACIONES  PERCAPITA GER'!$C$147</f>
        <v>1.5916148635818942E-7</v>
      </c>
      <c r="D118" s="89">
        <f>'IMPORTACIONES '!D117/'IMPORTACIONES  PERCAPITA GER'!$D$147</f>
        <v>8.4233830623419096E-7</v>
      </c>
      <c r="E118" s="89">
        <f>'IMPORTACIONES '!E117/'IMPORTACIONES  PERCAPITA GER'!$E$147</f>
        <v>4.0226844785121665E-7</v>
      </c>
      <c r="F118" s="89">
        <f>'IMPORTACIONES '!F117/'IMPORTACIONES  PERCAPITA GER'!$F$147</f>
        <v>1.9500971361665686E-7</v>
      </c>
      <c r="G118" s="89">
        <f>'IMPORTACIONES '!G117/'IMPORTACIONES  PERCAPITA GER'!$G$147</f>
        <v>6.0901159573912591E-8</v>
      </c>
      <c r="H118" s="89">
        <f>'IMPORTACIONES '!H117/'IMPORTACIONES  PERCAPITA GER'!$H$147</f>
        <v>2.3111119674389137E-7</v>
      </c>
      <c r="I118" s="89">
        <f>'IMPORTACIONES '!I117/'IMPORTACIONES  PERCAPITA GER'!$I$147</f>
        <v>0</v>
      </c>
      <c r="J118" s="89">
        <f>'IMPORTACIONES '!J117/'IMPORTACIONES  PERCAPITA GER'!$J$147</f>
        <v>0</v>
      </c>
      <c r="K118" s="89">
        <f>'IMPORTACIONES '!K117/'IMPORTACIONES  PERCAPITA GER'!$K$147</f>
        <v>0</v>
      </c>
      <c r="L118" s="89">
        <f>'IMPORTACIONES '!L117/'IMPORTACIONES  PERCAPITA GER'!$L$147</f>
        <v>2.4237647222498934E-8</v>
      </c>
      <c r="M118" s="89">
        <f>'IMPORTACIONES '!M117/'IMPORTACIONES  PERCAPITA GER'!$M$147</f>
        <v>2.0613700918141516E-7</v>
      </c>
      <c r="N118" s="89">
        <f>'IMPORTACIONES '!N117/'IMPORTACIONES  PERCAPITA GER'!$N$147</f>
        <v>4.855756653075525E-8</v>
      </c>
      <c r="O118" s="89">
        <f>'IMPORTACIONES '!O117/'IMPORTACIONES  PERCAPITA GER'!$O$147</f>
        <v>1.5802325645283105E-7</v>
      </c>
      <c r="P118" s="89">
        <f>'IMPORTACIONES '!P117/'IMPORTACIONES  PERCAPITA GER'!$P$147</f>
        <v>2.3139663323013733E-7</v>
      </c>
      <c r="Q118" s="89">
        <f>'IMPORTACIONES '!Q117/'IMPORTACIONES  PERCAPITA GER'!$Q$147</f>
        <v>0</v>
      </c>
      <c r="R118" s="89">
        <f>'IMPORTACIONES '!R117/'IMPORTACIONES  PERCAPITA GER'!$R$147</f>
        <v>6.1141938196995173E-8</v>
      </c>
      <c r="S118" s="89">
        <f>'IMPORTACIONES '!S117/'IMPORTACIONES  PERCAPITA GER'!$S$147</f>
        <v>0</v>
      </c>
      <c r="T118" s="89">
        <f>'IMPORTACIONES '!T117/'IMPORTACIONES  PERCAPITA GER'!$T$147</f>
        <v>0</v>
      </c>
      <c r="U118" s="89">
        <f>'IMPORTACIONES '!U117/'IMPORTACIONES  PERCAPITA GER'!$U$147</f>
        <v>2.2319877196035667E-7</v>
      </c>
      <c r="V118" s="89">
        <f>'IMPORTACIONES '!V117/'IMPORTACIONES  PERCAPITA GER'!$V$147</f>
        <v>5.8037230265798164E-7</v>
      </c>
      <c r="W118" s="89">
        <f>'IMPORTACIONES '!W117/'IMPORTACIONES  PERCAPITA GER'!$W$147</f>
        <v>2.3259625742093769E-7</v>
      </c>
      <c r="X118" s="89">
        <f>'IMPORTACIONES '!X117/'IMPORTACIONES  PERCAPITA GER'!$X$147</f>
        <v>9.6983989470836189E-7</v>
      </c>
      <c r="Y118" s="72"/>
      <c r="Z118" s="122" t="s">
        <v>142</v>
      </c>
      <c r="AA118" s="118">
        <v>7.1867532686351688E-5</v>
      </c>
      <c r="AB118" s="118">
        <v>6.1612774370492201E-5</v>
      </c>
      <c r="AC118" s="118">
        <v>7.9454113427097889E-5</v>
      </c>
      <c r="AD118" s="118">
        <v>8.2976633143887497E-5</v>
      </c>
      <c r="AE118" s="118">
        <v>6.3532089667505613E-5</v>
      </c>
      <c r="AF118" s="118">
        <v>6.7119557033304877E-5</v>
      </c>
      <c r="AG118" s="118">
        <v>7.5069892291948048E-5</v>
      </c>
      <c r="AH118" s="118">
        <v>7.1379651186507883E-5</v>
      </c>
      <c r="AI118" s="118">
        <v>6.0714242788345033E-5</v>
      </c>
      <c r="AJ118" s="118">
        <v>7.0725454595251889E-5</v>
      </c>
      <c r="AK118" s="118">
        <v>8.5801498645158449E-5</v>
      </c>
      <c r="AL118" s="118">
        <v>8.2984881201060719E-5</v>
      </c>
      <c r="AM118" s="118">
        <v>9.1933068350212401E-5</v>
      </c>
      <c r="AN118" s="118">
        <v>1.2222613742619254E-4</v>
      </c>
      <c r="AO118" s="118">
        <v>1.1396502565495093E-4</v>
      </c>
      <c r="AP118" s="118">
        <v>1.2947416832595696E-4</v>
      </c>
      <c r="AQ118" s="118">
        <v>1.9723454815306533E-4</v>
      </c>
      <c r="AR118" s="118">
        <v>2.0250958451491382E-4</v>
      </c>
      <c r="AS118" s="118">
        <v>1.785838174318365E-4</v>
      </c>
      <c r="AT118" s="118">
        <v>1.809032815731794E-4</v>
      </c>
      <c r="AU118" s="118">
        <v>1.75573448627952E-4</v>
      </c>
      <c r="AV118" s="118">
        <v>1.7294669922386866E-4</v>
      </c>
      <c r="AW118" s="131">
        <f t="shared" si="1"/>
        <v>1.1084491365086548E-4</v>
      </c>
      <c r="AX118"/>
      <c r="AY118"/>
    </row>
    <row r="119" spans="1:51" s="124" customFormat="1" x14ac:dyDescent="0.25">
      <c r="A119" s="38"/>
      <c r="B119" s="84" t="s">
        <v>142</v>
      </c>
      <c r="C119" s="82">
        <f>'IMPORTACIONES '!C118/'IMPORTACIONES  PERCAPITA GER'!$C$147</f>
        <v>7.1867532686351688E-5</v>
      </c>
      <c r="D119" s="82">
        <f>'IMPORTACIONES '!D118/'IMPORTACIONES  PERCAPITA GER'!$D$147</f>
        <v>6.1612774370492201E-5</v>
      </c>
      <c r="E119" s="82">
        <f>'IMPORTACIONES '!E118/'IMPORTACIONES  PERCAPITA GER'!$E$147</f>
        <v>7.9454113427097889E-5</v>
      </c>
      <c r="F119" s="82">
        <f>'IMPORTACIONES '!F118/'IMPORTACIONES  PERCAPITA GER'!$F$147</f>
        <v>8.2976633143887497E-5</v>
      </c>
      <c r="G119" s="82">
        <f>'IMPORTACIONES '!G118/'IMPORTACIONES  PERCAPITA GER'!$G$147</f>
        <v>6.3532089667505613E-5</v>
      </c>
      <c r="H119" s="82">
        <f>'IMPORTACIONES '!H118/'IMPORTACIONES  PERCAPITA GER'!$H$147</f>
        <v>6.7119557033304877E-5</v>
      </c>
      <c r="I119" s="82">
        <f>'IMPORTACIONES '!I118/'IMPORTACIONES  PERCAPITA GER'!$I$147</f>
        <v>7.5069892291948048E-5</v>
      </c>
      <c r="J119" s="82">
        <f>'IMPORTACIONES '!J118/'IMPORTACIONES  PERCAPITA GER'!$J$147</f>
        <v>7.1379651186507883E-5</v>
      </c>
      <c r="K119" s="82">
        <f>'IMPORTACIONES '!K118/'IMPORTACIONES  PERCAPITA GER'!$K$147</f>
        <v>6.0714242788345033E-5</v>
      </c>
      <c r="L119" s="82">
        <f>'IMPORTACIONES '!L118/'IMPORTACIONES  PERCAPITA GER'!$L$147</f>
        <v>7.0725454595251889E-5</v>
      </c>
      <c r="M119" s="82">
        <f>'IMPORTACIONES '!M118/'IMPORTACIONES  PERCAPITA GER'!$M$147</f>
        <v>8.5801498645158449E-5</v>
      </c>
      <c r="N119" s="82">
        <f>'IMPORTACIONES '!N118/'IMPORTACIONES  PERCAPITA GER'!$N$147</f>
        <v>8.2984881201060719E-5</v>
      </c>
      <c r="O119" s="82">
        <f>'IMPORTACIONES '!O118/'IMPORTACIONES  PERCAPITA GER'!$O$147</f>
        <v>9.1933068350212401E-5</v>
      </c>
      <c r="P119" s="82">
        <f>'IMPORTACIONES '!P118/'IMPORTACIONES  PERCAPITA GER'!$P$147</f>
        <v>1.2222613742619254E-4</v>
      </c>
      <c r="Q119" s="82">
        <f>'IMPORTACIONES '!Q118/'IMPORTACIONES  PERCAPITA GER'!$Q$147</f>
        <v>1.1396502565495093E-4</v>
      </c>
      <c r="R119" s="82">
        <f>'IMPORTACIONES '!R118/'IMPORTACIONES  PERCAPITA GER'!$R$147</f>
        <v>1.2947416832595696E-4</v>
      </c>
      <c r="S119" s="82">
        <f>'IMPORTACIONES '!S118/'IMPORTACIONES  PERCAPITA GER'!$S$147</f>
        <v>1.9723454815306533E-4</v>
      </c>
      <c r="T119" s="82">
        <f>'IMPORTACIONES '!T118/'IMPORTACIONES  PERCAPITA GER'!$T$147</f>
        <v>2.0250958451491382E-4</v>
      </c>
      <c r="U119" s="82">
        <f>'IMPORTACIONES '!U118/'IMPORTACIONES  PERCAPITA GER'!$U$147</f>
        <v>1.785838174318365E-4</v>
      </c>
      <c r="V119" s="82">
        <f>'IMPORTACIONES '!V118/'IMPORTACIONES  PERCAPITA GER'!$V$147</f>
        <v>1.809032815731794E-4</v>
      </c>
      <c r="W119" s="82">
        <f>'IMPORTACIONES '!W118/'IMPORTACIONES  PERCAPITA GER'!$W$147</f>
        <v>1.75573448627952E-4</v>
      </c>
      <c r="X119" s="82">
        <f>'IMPORTACIONES '!X118/'IMPORTACIONES  PERCAPITA GER'!$X$147</f>
        <v>1.7294669922386866E-4</v>
      </c>
      <c r="Y119" s="72"/>
      <c r="Z119" s="119" t="s">
        <v>112</v>
      </c>
      <c r="AA119" s="120">
        <v>2.8159339894141207E-7</v>
      </c>
      <c r="AB119" s="120">
        <v>0</v>
      </c>
      <c r="AC119" s="120">
        <v>1.4627943558226061E-7</v>
      </c>
      <c r="AD119" s="120">
        <v>8.5316749707287372E-8</v>
      </c>
      <c r="AE119" s="120">
        <v>9.7441855318260146E-8</v>
      </c>
      <c r="AF119" s="120">
        <v>1.5812871356160989E-7</v>
      </c>
      <c r="AG119" s="120">
        <v>4.371588680864008E-7</v>
      </c>
      <c r="AH119" s="120">
        <v>4.6067030317379411E-7</v>
      </c>
      <c r="AI119" s="120">
        <v>2.7867243746396642E-7</v>
      </c>
      <c r="AJ119" s="120">
        <v>5.0899059167247765E-7</v>
      </c>
      <c r="AK119" s="120">
        <v>7.3966809176860729E-7</v>
      </c>
      <c r="AL119" s="120">
        <v>2.3064844102108744E-7</v>
      </c>
      <c r="AM119" s="120">
        <v>4.8622540447024937E-8</v>
      </c>
      <c r="AN119" s="120">
        <v>8.5251391190050598E-8</v>
      </c>
      <c r="AO119" s="120">
        <v>1.2209666344005884E-8</v>
      </c>
      <c r="AP119" s="120">
        <v>8.5598713475793232E-8</v>
      </c>
      <c r="AQ119" s="120">
        <v>2.6160080283044096E-7</v>
      </c>
      <c r="AR119" s="120">
        <v>6.2169087159978455E-8</v>
      </c>
      <c r="AS119" s="120">
        <v>1.1159938598017833E-7</v>
      </c>
      <c r="AT119" s="120">
        <v>1.6052850924582472E-7</v>
      </c>
      <c r="AU119" s="120">
        <v>1.9587053256500016E-7</v>
      </c>
      <c r="AV119" s="120">
        <v>5.6978093814116262E-7</v>
      </c>
      <c r="AW119" s="131">
        <f t="shared" si="1"/>
        <v>2.2808183880348289E-7</v>
      </c>
      <c r="AX119"/>
      <c r="AY119"/>
    </row>
    <row r="120" spans="1:51" s="124" customFormat="1" x14ac:dyDescent="0.25">
      <c r="A120" s="38"/>
      <c r="B120" s="88" t="s">
        <v>112</v>
      </c>
      <c r="C120" s="89">
        <f>'IMPORTACIONES '!C119/'IMPORTACIONES  PERCAPITA GER'!$C$147</f>
        <v>2.8159339894141207E-7</v>
      </c>
      <c r="D120" s="89">
        <f>'IMPORTACIONES '!D119/'IMPORTACIONES  PERCAPITA GER'!$D$147</f>
        <v>0</v>
      </c>
      <c r="E120" s="89">
        <f>'IMPORTACIONES '!E119/'IMPORTACIONES  PERCAPITA GER'!$E$147</f>
        <v>1.4627943558226061E-7</v>
      </c>
      <c r="F120" s="89">
        <f>'IMPORTACIONES '!F119/'IMPORTACIONES  PERCAPITA GER'!$F$147</f>
        <v>8.5316749707287372E-8</v>
      </c>
      <c r="G120" s="89">
        <f>'IMPORTACIONES '!G119/'IMPORTACIONES  PERCAPITA GER'!$G$147</f>
        <v>9.7441855318260146E-8</v>
      </c>
      <c r="H120" s="89">
        <f>'IMPORTACIONES '!H119/'IMPORTACIONES  PERCAPITA GER'!$H$147</f>
        <v>1.5812871356160989E-7</v>
      </c>
      <c r="I120" s="89">
        <f>'IMPORTACIONES '!I119/'IMPORTACIONES  PERCAPITA GER'!$I$147</f>
        <v>4.371588680864008E-7</v>
      </c>
      <c r="J120" s="89">
        <f>'IMPORTACIONES '!J119/'IMPORTACIONES  PERCAPITA GER'!$J$147</f>
        <v>4.6067030317379411E-7</v>
      </c>
      <c r="K120" s="89">
        <f>'IMPORTACIONES '!K119/'IMPORTACIONES  PERCAPITA GER'!$K$147</f>
        <v>2.7867243746396642E-7</v>
      </c>
      <c r="L120" s="89">
        <f>'IMPORTACIONES '!L119/'IMPORTACIONES  PERCAPITA GER'!$L$147</f>
        <v>5.0899059167247765E-7</v>
      </c>
      <c r="M120" s="89">
        <f>'IMPORTACIONES '!M119/'IMPORTACIONES  PERCAPITA GER'!$M$147</f>
        <v>7.3966809176860729E-7</v>
      </c>
      <c r="N120" s="89">
        <f>'IMPORTACIONES '!N119/'IMPORTACIONES  PERCAPITA GER'!$N$147</f>
        <v>2.3064844102108744E-7</v>
      </c>
      <c r="O120" s="89">
        <f>'IMPORTACIONES '!O119/'IMPORTACIONES  PERCAPITA GER'!$O$147</f>
        <v>4.8622540447024937E-8</v>
      </c>
      <c r="P120" s="89">
        <f>'IMPORTACIONES '!P119/'IMPORTACIONES  PERCAPITA GER'!$P$147</f>
        <v>8.5251391190050598E-8</v>
      </c>
      <c r="Q120" s="89">
        <f>'IMPORTACIONES '!Q119/'IMPORTACIONES  PERCAPITA GER'!$Q$147</f>
        <v>1.2209666344005884E-8</v>
      </c>
      <c r="R120" s="89">
        <f>'IMPORTACIONES '!R119/'IMPORTACIONES  PERCAPITA GER'!$R$147</f>
        <v>8.5598713475793232E-8</v>
      </c>
      <c r="S120" s="89">
        <f>'IMPORTACIONES '!S119/'IMPORTACIONES  PERCAPITA GER'!$S$147</f>
        <v>2.6160080283044096E-7</v>
      </c>
      <c r="T120" s="89">
        <f>'IMPORTACIONES '!T119/'IMPORTACIONES  PERCAPITA GER'!$T$147</f>
        <v>6.2169087159978455E-8</v>
      </c>
      <c r="U120" s="89">
        <f>'IMPORTACIONES '!U119/'IMPORTACIONES  PERCAPITA GER'!$U$147</f>
        <v>1.1159938598017833E-7</v>
      </c>
      <c r="V120" s="89">
        <f>'IMPORTACIONES '!V119/'IMPORTACIONES  PERCAPITA GER'!$V$147</f>
        <v>1.6052850924582472E-7</v>
      </c>
      <c r="W120" s="89">
        <f>'IMPORTACIONES '!W119/'IMPORTACIONES  PERCAPITA GER'!$W$147</f>
        <v>1.9587053256500016E-7</v>
      </c>
      <c r="X120" s="89">
        <f>'IMPORTACIONES '!X119/'IMPORTACIONES  PERCAPITA GER'!$X$147</f>
        <v>5.6978093814116262E-7</v>
      </c>
      <c r="Y120" s="72"/>
      <c r="Z120" s="121" t="s">
        <v>48</v>
      </c>
      <c r="AA120" s="118">
        <v>2.2049987456238395E-5</v>
      </c>
      <c r="AB120" s="118">
        <v>1.7554818613982124E-5</v>
      </c>
      <c r="AC120" s="118">
        <v>1.7358493022428258E-5</v>
      </c>
      <c r="AD120" s="118">
        <v>1.4199144772712828E-5</v>
      </c>
      <c r="AE120" s="118">
        <v>1.3654039976471203E-5</v>
      </c>
      <c r="AF120" s="118">
        <v>2.2344803600975183E-5</v>
      </c>
      <c r="AG120" s="118">
        <v>2.1554360857037818E-5</v>
      </c>
      <c r="AH120" s="118">
        <v>2.0451336880373438E-5</v>
      </c>
      <c r="AI120" s="118">
        <v>2.0900432809797482E-5</v>
      </c>
      <c r="AJ120" s="118">
        <v>2.0929208376627831E-5</v>
      </c>
      <c r="AK120" s="118">
        <v>2.9901992037727631E-5</v>
      </c>
      <c r="AL120" s="118">
        <v>3.6078271932351151E-5</v>
      </c>
      <c r="AM120" s="118">
        <v>3.6077925011692508E-5</v>
      </c>
      <c r="AN120" s="118">
        <v>4.9275304107849246E-5</v>
      </c>
      <c r="AO120" s="118">
        <v>4.2562896875204512E-5</v>
      </c>
      <c r="AP120" s="118">
        <v>6.4186806719205528E-5</v>
      </c>
      <c r="AQ120" s="118">
        <v>5.6269086970719132E-5</v>
      </c>
      <c r="AR120" s="118">
        <v>5.4248745455797202E-5</v>
      </c>
      <c r="AS120" s="118">
        <v>4.9215329217258647E-5</v>
      </c>
      <c r="AT120" s="118">
        <v>6.7743030901738029E-5</v>
      </c>
      <c r="AU120" s="118">
        <v>6.4392437580743805E-5</v>
      </c>
      <c r="AV120" s="118">
        <v>6.5597545878336839E-5</v>
      </c>
      <c r="AW120" s="131">
        <f t="shared" si="1"/>
        <v>3.666118177523948E-5</v>
      </c>
      <c r="AX120"/>
      <c r="AY120"/>
    </row>
    <row r="121" spans="1:51" s="124" customFormat="1" x14ac:dyDescent="0.25">
      <c r="A121" s="38"/>
      <c r="B121" s="83" t="s">
        <v>48</v>
      </c>
      <c r="C121" s="82">
        <f>'IMPORTACIONES '!C120/'IMPORTACIONES  PERCAPITA GER'!$C$147</f>
        <v>2.2049987456238395E-5</v>
      </c>
      <c r="D121" s="82">
        <f>'IMPORTACIONES '!D120/'IMPORTACIONES  PERCAPITA GER'!$D$147</f>
        <v>1.7554818613982124E-5</v>
      </c>
      <c r="E121" s="82">
        <f>'IMPORTACIONES '!E120/'IMPORTACIONES  PERCAPITA GER'!$E$147</f>
        <v>1.7358493022428258E-5</v>
      </c>
      <c r="F121" s="82">
        <f>'IMPORTACIONES '!F120/'IMPORTACIONES  PERCAPITA GER'!$F$147</f>
        <v>1.4199144772712828E-5</v>
      </c>
      <c r="G121" s="82">
        <f>'IMPORTACIONES '!G120/'IMPORTACIONES  PERCAPITA GER'!$G$147</f>
        <v>1.3654039976471203E-5</v>
      </c>
      <c r="H121" s="82">
        <f>'IMPORTACIONES '!H120/'IMPORTACIONES  PERCAPITA GER'!$H$147</f>
        <v>2.2344803600975183E-5</v>
      </c>
      <c r="I121" s="82">
        <f>'IMPORTACIONES '!I120/'IMPORTACIONES  PERCAPITA GER'!$I$147</f>
        <v>2.1554360857037818E-5</v>
      </c>
      <c r="J121" s="82">
        <f>'IMPORTACIONES '!J120/'IMPORTACIONES  PERCAPITA GER'!$J$147</f>
        <v>2.0451336880373438E-5</v>
      </c>
      <c r="K121" s="82">
        <f>'IMPORTACIONES '!K120/'IMPORTACIONES  PERCAPITA GER'!$K$147</f>
        <v>2.0900432809797482E-5</v>
      </c>
      <c r="L121" s="82">
        <f>'IMPORTACIONES '!L120/'IMPORTACIONES  PERCAPITA GER'!$L$147</f>
        <v>2.0929208376627831E-5</v>
      </c>
      <c r="M121" s="82">
        <f>'IMPORTACIONES '!M120/'IMPORTACIONES  PERCAPITA GER'!$M$147</f>
        <v>2.9901992037727631E-5</v>
      </c>
      <c r="N121" s="82">
        <f>'IMPORTACIONES '!N120/'IMPORTACIONES  PERCAPITA GER'!$N$147</f>
        <v>3.6078271932351151E-5</v>
      </c>
      <c r="O121" s="82">
        <f>'IMPORTACIONES '!O120/'IMPORTACIONES  PERCAPITA GER'!$O$147</f>
        <v>3.6077925011692508E-5</v>
      </c>
      <c r="P121" s="82">
        <f>'IMPORTACIONES '!P120/'IMPORTACIONES  PERCAPITA GER'!$P$147</f>
        <v>4.9275304107849246E-5</v>
      </c>
      <c r="Q121" s="82">
        <f>'IMPORTACIONES '!Q120/'IMPORTACIONES  PERCAPITA GER'!$Q$147</f>
        <v>4.2562896875204512E-5</v>
      </c>
      <c r="R121" s="82">
        <f>'IMPORTACIONES '!R120/'IMPORTACIONES  PERCAPITA GER'!$R$147</f>
        <v>6.4186806719205528E-5</v>
      </c>
      <c r="S121" s="82">
        <f>'IMPORTACIONES '!S120/'IMPORTACIONES  PERCAPITA GER'!$S$147</f>
        <v>5.6269086970719132E-5</v>
      </c>
      <c r="T121" s="82">
        <f>'IMPORTACIONES '!T120/'IMPORTACIONES  PERCAPITA GER'!$T$147</f>
        <v>5.4248745455797202E-5</v>
      </c>
      <c r="U121" s="82">
        <f>'IMPORTACIONES '!U120/'IMPORTACIONES  PERCAPITA GER'!$U$147</f>
        <v>4.9215329217258647E-5</v>
      </c>
      <c r="V121" s="82">
        <f>'IMPORTACIONES '!V120/'IMPORTACIONES  PERCAPITA GER'!$V$147</f>
        <v>6.7743030901738029E-5</v>
      </c>
      <c r="W121" s="82">
        <f>'IMPORTACIONES '!W120/'IMPORTACIONES  PERCAPITA GER'!$W$147</f>
        <v>6.4392437580743805E-5</v>
      </c>
      <c r="X121" s="82">
        <f>'IMPORTACIONES '!X120/'IMPORTACIONES  PERCAPITA GER'!$X$147</f>
        <v>6.5597545878336839E-5</v>
      </c>
      <c r="Y121" s="72"/>
      <c r="Z121" s="119" t="s">
        <v>121</v>
      </c>
      <c r="AA121" s="120">
        <v>5.7542998914114637E-7</v>
      </c>
      <c r="AB121" s="120">
        <v>3.5402624464915274E-7</v>
      </c>
      <c r="AC121" s="120">
        <v>4.1445840081640502E-7</v>
      </c>
      <c r="AD121" s="120">
        <v>8.5316749707287372E-8</v>
      </c>
      <c r="AE121" s="120">
        <v>6.0901159573912591E-8</v>
      </c>
      <c r="AF121" s="120">
        <v>1.2163747197046913E-7</v>
      </c>
      <c r="AG121" s="120">
        <v>9.7146415130311293E-8</v>
      </c>
      <c r="AH121" s="120">
        <v>7.2737416290599069E-8</v>
      </c>
      <c r="AI121" s="120">
        <v>1.3327812226537527E-7</v>
      </c>
      <c r="AJ121" s="120">
        <v>1.3330705972374414E-7</v>
      </c>
      <c r="AK121" s="120">
        <v>7.2754238534617107E-8</v>
      </c>
      <c r="AL121" s="120">
        <v>1.0925452469419931E-7</v>
      </c>
      <c r="AM121" s="120">
        <v>8.5089445782293651E-8</v>
      </c>
      <c r="AN121" s="120">
        <v>7.6726252071045538E-7</v>
      </c>
      <c r="AO121" s="120">
        <v>3.4187065763216475E-7</v>
      </c>
      <c r="AP121" s="120">
        <v>1.13724005046411E-6</v>
      </c>
      <c r="AQ121" s="120">
        <v>1.4948617304596627E-7</v>
      </c>
      <c r="AR121" s="120">
        <v>1.1190435688796122E-7</v>
      </c>
      <c r="AS121" s="120">
        <v>3.4719808971611039E-7</v>
      </c>
      <c r="AT121" s="120">
        <v>2.7660296977742105E-6</v>
      </c>
      <c r="AU121" s="120">
        <v>1.3466099113843762E-7</v>
      </c>
      <c r="AV121" s="120">
        <v>8.4860990786981671E-8</v>
      </c>
      <c r="AW121" s="131">
        <f t="shared" si="1"/>
        <v>3.7072048938345055E-7</v>
      </c>
      <c r="AX121"/>
      <c r="AY121"/>
    </row>
    <row r="122" spans="1:51" s="124" customFormat="1" x14ac:dyDescent="0.25">
      <c r="A122" s="38"/>
      <c r="B122" s="88" t="s">
        <v>121</v>
      </c>
      <c r="C122" s="89">
        <f>'IMPORTACIONES '!C121/'IMPORTACIONES  PERCAPITA GER'!$C$147</f>
        <v>5.7542998914114637E-7</v>
      </c>
      <c r="D122" s="89">
        <f>'IMPORTACIONES '!D121/'IMPORTACIONES  PERCAPITA GER'!$D$147</f>
        <v>3.5402624464915274E-7</v>
      </c>
      <c r="E122" s="89">
        <f>'IMPORTACIONES '!E121/'IMPORTACIONES  PERCAPITA GER'!$E$147</f>
        <v>4.1445840081640502E-7</v>
      </c>
      <c r="F122" s="89">
        <f>'IMPORTACIONES '!F121/'IMPORTACIONES  PERCAPITA GER'!$F$147</f>
        <v>8.5316749707287372E-8</v>
      </c>
      <c r="G122" s="89">
        <f>'IMPORTACIONES '!G121/'IMPORTACIONES  PERCAPITA GER'!$G$147</f>
        <v>6.0901159573912591E-8</v>
      </c>
      <c r="H122" s="89">
        <f>'IMPORTACIONES '!H121/'IMPORTACIONES  PERCAPITA GER'!$H$147</f>
        <v>1.2163747197046913E-7</v>
      </c>
      <c r="I122" s="89">
        <f>'IMPORTACIONES '!I121/'IMPORTACIONES  PERCAPITA GER'!$I$147</f>
        <v>9.7146415130311293E-8</v>
      </c>
      <c r="J122" s="89">
        <f>'IMPORTACIONES '!J121/'IMPORTACIONES  PERCAPITA GER'!$J$147</f>
        <v>7.2737416290599069E-8</v>
      </c>
      <c r="K122" s="89">
        <f>'IMPORTACIONES '!K121/'IMPORTACIONES  PERCAPITA GER'!$K$147</f>
        <v>1.3327812226537527E-7</v>
      </c>
      <c r="L122" s="89">
        <f>'IMPORTACIONES '!L121/'IMPORTACIONES  PERCAPITA GER'!$L$147</f>
        <v>1.3330705972374414E-7</v>
      </c>
      <c r="M122" s="89">
        <f>'IMPORTACIONES '!M121/'IMPORTACIONES  PERCAPITA GER'!$M$147</f>
        <v>7.2754238534617107E-8</v>
      </c>
      <c r="N122" s="89">
        <f>'IMPORTACIONES '!N121/'IMPORTACIONES  PERCAPITA GER'!$N$147</f>
        <v>1.0925452469419931E-7</v>
      </c>
      <c r="O122" s="89">
        <f>'IMPORTACIONES '!O121/'IMPORTACIONES  PERCAPITA GER'!$O$147</f>
        <v>8.5089445782293651E-8</v>
      </c>
      <c r="P122" s="89">
        <f>'IMPORTACIONES '!P121/'IMPORTACIONES  PERCAPITA GER'!$P$147</f>
        <v>7.6726252071045538E-7</v>
      </c>
      <c r="Q122" s="89">
        <f>'IMPORTACIONES '!Q121/'IMPORTACIONES  PERCAPITA GER'!$Q$147</f>
        <v>3.4187065763216475E-7</v>
      </c>
      <c r="R122" s="89">
        <f>'IMPORTACIONES '!R121/'IMPORTACIONES  PERCAPITA GER'!$R$147</f>
        <v>1.13724005046411E-6</v>
      </c>
      <c r="S122" s="89">
        <f>'IMPORTACIONES '!S121/'IMPORTACIONES  PERCAPITA GER'!$S$147</f>
        <v>1.4948617304596627E-7</v>
      </c>
      <c r="T122" s="89">
        <f>'IMPORTACIONES '!T121/'IMPORTACIONES  PERCAPITA GER'!$T$147</f>
        <v>1.1190435688796122E-7</v>
      </c>
      <c r="U122" s="89">
        <f>'IMPORTACIONES '!U121/'IMPORTACIONES  PERCAPITA GER'!$U$147</f>
        <v>3.4719808971611039E-7</v>
      </c>
      <c r="V122" s="89">
        <f>'IMPORTACIONES '!V121/'IMPORTACIONES  PERCAPITA GER'!$V$147</f>
        <v>2.7660296977742105E-6</v>
      </c>
      <c r="W122" s="89">
        <f>'IMPORTACIONES '!W121/'IMPORTACIONES  PERCAPITA GER'!$W$147</f>
        <v>1.3466099113843762E-7</v>
      </c>
      <c r="X122" s="89">
        <f>'IMPORTACIONES '!X121/'IMPORTACIONES  PERCAPITA GER'!$X$147</f>
        <v>8.4860990786981671E-8</v>
      </c>
      <c r="Y122" s="72"/>
      <c r="Z122" s="121" t="s">
        <v>171</v>
      </c>
      <c r="AA122" s="118">
        <v>8.3620996294341063E-6</v>
      </c>
      <c r="AB122" s="118">
        <v>1.8445988126374818E-5</v>
      </c>
      <c r="AC122" s="118">
        <v>5.8999372351511773E-6</v>
      </c>
      <c r="AD122" s="118">
        <v>9.7504856808328428E-7</v>
      </c>
      <c r="AE122" s="118">
        <v>3.0694184425251943E-6</v>
      </c>
      <c r="AF122" s="118">
        <v>1.3136846972810668E-6</v>
      </c>
      <c r="AG122" s="118">
        <v>8.986043399553794E-7</v>
      </c>
      <c r="AH122" s="118">
        <v>1.3335192986609829E-6</v>
      </c>
      <c r="AI122" s="118">
        <v>8.4813350532511525E-7</v>
      </c>
      <c r="AJ122" s="118">
        <v>5.8897482750672413E-6</v>
      </c>
      <c r="AK122" s="118">
        <v>2.7161582386257056E-6</v>
      </c>
      <c r="AL122" s="118">
        <v>9.0802649412512324E-6</v>
      </c>
      <c r="AM122" s="118">
        <v>2.185583193093771E-5</v>
      </c>
      <c r="AN122" s="118">
        <v>2.2847372838933562E-5</v>
      </c>
      <c r="AO122" s="118">
        <v>3.3234711788384019E-5</v>
      </c>
      <c r="AP122" s="118">
        <v>3.4484053143105277E-5</v>
      </c>
      <c r="AQ122" s="118">
        <v>3.5091879122540579E-5</v>
      </c>
      <c r="AR122" s="118">
        <v>8.7621111443273629E-5</v>
      </c>
      <c r="AS122" s="118">
        <v>1.3297686836127027E-4</v>
      </c>
      <c r="AT122" s="118">
        <v>1.6366498934955082E-4</v>
      </c>
      <c r="AU122" s="118">
        <v>9.542567508401102E-5</v>
      </c>
      <c r="AV122" s="118">
        <v>7.7963004535868452E-5</v>
      </c>
      <c r="AW122" s="131">
        <f t="shared" si="1"/>
        <v>3.4727186495255031E-5</v>
      </c>
      <c r="AX122"/>
      <c r="AY122"/>
    </row>
    <row r="123" spans="1:51" s="124" customFormat="1" x14ac:dyDescent="0.25">
      <c r="A123" s="38"/>
      <c r="B123" s="83" t="s">
        <v>171</v>
      </c>
      <c r="C123" s="82">
        <f>'IMPORTACIONES '!C122/'IMPORTACIONES  PERCAPITA GER'!$C$147</f>
        <v>8.3620996294341063E-6</v>
      </c>
      <c r="D123" s="82">
        <f>'IMPORTACIONES '!D122/'IMPORTACIONES  PERCAPITA GER'!$D$147</f>
        <v>1.8445988126374818E-5</v>
      </c>
      <c r="E123" s="82">
        <f>'IMPORTACIONES '!E122/'IMPORTACIONES  PERCAPITA GER'!$E$147</f>
        <v>5.8999372351511773E-6</v>
      </c>
      <c r="F123" s="82">
        <f>'IMPORTACIONES '!F122/'IMPORTACIONES  PERCAPITA GER'!$F$147</f>
        <v>9.7504856808328428E-7</v>
      </c>
      <c r="G123" s="82">
        <f>'IMPORTACIONES '!G122/'IMPORTACIONES  PERCAPITA GER'!$G$147</f>
        <v>3.0694184425251943E-6</v>
      </c>
      <c r="H123" s="82">
        <f>'IMPORTACIONES '!H122/'IMPORTACIONES  PERCAPITA GER'!$H$147</f>
        <v>1.3136846972810668E-6</v>
      </c>
      <c r="I123" s="82">
        <f>'IMPORTACIONES '!I122/'IMPORTACIONES  PERCAPITA GER'!$I$147</f>
        <v>8.986043399553794E-7</v>
      </c>
      <c r="J123" s="82">
        <f>'IMPORTACIONES '!J122/'IMPORTACIONES  PERCAPITA GER'!$J$147</f>
        <v>1.3335192986609829E-6</v>
      </c>
      <c r="K123" s="82">
        <f>'IMPORTACIONES '!K122/'IMPORTACIONES  PERCAPITA GER'!$K$147</f>
        <v>8.4813350532511525E-7</v>
      </c>
      <c r="L123" s="82">
        <f>'IMPORTACIONES '!L122/'IMPORTACIONES  PERCAPITA GER'!$L$147</f>
        <v>5.8897482750672413E-6</v>
      </c>
      <c r="M123" s="82">
        <f>'IMPORTACIONES '!M122/'IMPORTACIONES  PERCAPITA GER'!$M$147</f>
        <v>2.7161582386257056E-6</v>
      </c>
      <c r="N123" s="82">
        <f>'IMPORTACIONES '!N122/'IMPORTACIONES  PERCAPITA GER'!$N$147</f>
        <v>9.0802649412512324E-6</v>
      </c>
      <c r="O123" s="82">
        <f>'IMPORTACIONES '!O122/'IMPORTACIONES  PERCAPITA GER'!$O$147</f>
        <v>2.185583193093771E-5</v>
      </c>
      <c r="P123" s="82">
        <f>'IMPORTACIONES '!P122/'IMPORTACIONES  PERCAPITA GER'!$P$147</f>
        <v>2.2847372838933562E-5</v>
      </c>
      <c r="Q123" s="82">
        <f>'IMPORTACIONES '!Q122/'IMPORTACIONES  PERCAPITA GER'!$Q$147</f>
        <v>3.3234711788384019E-5</v>
      </c>
      <c r="R123" s="82">
        <f>'IMPORTACIONES '!R122/'IMPORTACIONES  PERCAPITA GER'!$R$147</f>
        <v>3.4484053143105277E-5</v>
      </c>
      <c r="S123" s="82">
        <f>'IMPORTACIONES '!S122/'IMPORTACIONES  PERCAPITA GER'!$S$147</f>
        <v>3.5091879122540579E-5</v>
      </c>
      <c r="T123" s="82">
        <f>'IMPORTACIONES '!T122/'IMPORTACIONES  PERCAPITA GER'!$T$147</f>
        <v>8.7621111443273629E-5</v>
      </c>
      <c r="U123" s="82">
        <f>'IMPORTACIONES '!U122/'IMPORTACIONES  PERCAPITA GER'!$U$147</f>
        <v>1.3297686836127027E-4</v>
      </c>
      <c r="V123" s="82">
        <f>'IMPORTACIONES '!V122/'IMPORTACIONES  PERCAPITA GER'!$V$147</f>
        <v>1.6366498934955082E-4</v>
      </c>
      <c r="W123" s="82">
        <f>'IMPORTACIONES '!W122/'IMPORTACIONES  PERCAPITA GER'!$W$147</f>
        <v>9.542567508401102E-5</v>
      </c>
      <c r="X123" s="82">
        <f>'IMPORTACIONES '!X122/'IMPORTACIONES  PERCAPITA GER'!$X$147</f>
        <v>7.7963004535868452E-5</v>
      </c>
      <c r="Y123" s="72"/>
      <c r="Z123" s="119" t="s">
        <v>110</v>
      </c>
      <c r="AA123" s="120">
        <v>1.1875895520572595E-6</v>
      </c>
      <c r="AB123" s="120">
        <v>1.3428581693588552E-7</v>
      </c>
      <c r="AC123" s="120">
        <v>2.803689181993328E-7</v>
      </c>
      <c r="AD123" s="120">
        <v>4.8752428404164214E-7</v>
      </c>
      <c r="AE123" s="120">
        <v>1.8270347872173777E-7</v>
      </c>
      <c r="AF123" s="120">
        <v>1.2163747197046913E-7</v>
      </c>
      <c r="AG123" s="120">
        <v>1.4571962269546693E-7</v>
      </c>
      <c r="AH123" s="120">
        <v>2.3033515158689705E-7</v>
      </c>
      <c r="AI123" s="120">
        <v>5.2099629612828513E-7</v>
      </c>
      <c r="AJ123" s="120">
        <v>2.6661411944748829E-7</v>
      </c>
      <c r="AK123" s="120">
        <v>8.4879944957053295E-7</v>
      </c>
      <c r="AL123" s="120">
        <v>3.1198236496010248E-6</v>
      </c>
      <c r="AM123" s="120">
        <v>3.731779979309164E-6</v>
      </c>
      <c r="AN123" s="120">
        <v>2.496647884851482E-6</v>
      </c>
      <c r="AO123" s="120">
        <v>4.8472375385703356E-6</v>
      </c>
      <c r="AP123" s="120">
        <v>3.8519421064106953E-6</v>
      </c>
      <c r="AQ123" s="120">
        <v>4.2852702939843666E-6</v>
      </c>
      <c r="AR123" s="120">
        <v>5.3838429480541343E-6</v>
      </c>
      <c r="AS123" s="120">
        <v>4.9599727102301484E-6</v>
      </c>
      <c r="AT123" s="120">
        <v>3.3834470410273824E-6</v>
      </c>
      <c r="AU123" s="120">
        <v>4.6641670567040666E-6</v>
      </c>
      <c r="AV123" s="120">
        <v>3.0671186670151948E-6</v>
      </c>
      <c r="AW123" s="131">
        <f t="shared" si="1"/>
        <v>2.1908101835051362E-6</v>
      </c>
      <c r="AX123"/>
      <c r="AY123"/>
    </row>
    <row r="124" spans="1:51" s="124" customFormat="1" x14ac:dyDescent="0.25">
      <c r="A124" s="38"/>
      <c r="B124" s="88" t="s">
        <v>110</v>
      </c>
      <c r="C124" s="89">
        <f>'IMPORTACIONES '!C123/'IMPORTACIONES  PERCAPITA GER'!$C$147</f>
        <v>1.1875895520572595E-6</v>
      </c>
      <c r="D124" s="89">
        <f>'IMPORTACIONES '!D123/'IMPORTACIONES  PERCAPITA GER'!$D$147</f>
        <v>1.3428581693588552E-7</v>
      </c>
      <c r="E124" s="89">
        <f>'IMPORTACIONES '!E123/'IMPORTACIONES  PERCAPITA GER'!$E$147</f>
        <v>2.803689181993328E-7</v>
      </c>
      <c r="F124" s="89">
        <f>'IMPORTACIONES '!F123/'IMPORTACIONES  PERCAPITA GER'!$F$147</f>
        <v>4.8752428404164214E-7</v>
      </c>
      <c r="G124" s="89">
        <f>'IMPORTACIONES '!G123/'IMPORTACIONES  PERCAPITA GER'!$G$147</f>
        <v>1.8270347872173777E-7</v>
      </c>
      <c r="H124" s="89">
        <f>'IMPORTACIONES '!H123/'IMPORTACIONES  PERCAPITA GER'!$H$147</f>
        <v>1.2163747197046913E-7</v>
      </c>
      <c r="I124" s="89">
        <f>'IMPORTACIONES '!I123/'IMPORTACIONES  PERCAPITA GER'!$I$147</f>
        <v>1.4571962269546693E-7</v>
      </c>
      <c r="J124" s="89">
        <f>'IMPORTACIONES '!J123/'IMPORTACIONES  PERCAPITA GER'!$J$147</f>
        <v>2.3033515158689705E-7</v>
      </c>
      <c r="K124" s="89">
        <f>'IMPORTACIONES '!K123/'IMPORTACIONES  PERCAPITA GER'!$K$147</f>
        <v>5.2099629612828513E-7</v>
      </c>
      <c r="L124" s="89">
        <f>'IMPORTACIONES '!L123/'IMPORTACIONES  PERCAPITA GER'!$L$147</f>
        <v>2.6661411944748829E-7</v>
      </c>
      <c r="M124" s="89">
        <f>'IMPORTACIONES '!M123/'IMPORTACIONES  PERCAPITA GER'!$M$147</f>
        <v>8.4879944957053295E-7</v>
      </c>
      <c r="N124" s="89">
        <f>'IMPORTACIONES '!N123/'IMPORTACIONES  PERCAPITA GER'!$N$147</f>
        <v>3.1198236496010248E-6</v>
      </c>
      <c r="O124" s="89">
        <f>'IMPORTACIONES '!O123/'IMPORTACIONES  PERCAPITA GER'!$O$147</f>
        <v>3.731779979309164E-6</v>
      </c>
      <c r="P124" s="89">
        <f>'IMPORTACIONES '!P123/'IMPORTACIONES  PERCAPITA GER'!$P$147</f>
        <v>2.496647884851482E-6</v>
      </c>
      <c r="Q124" s="89">
        <f>'IMPORTACIONES '!Q123/'IMPORTACIONES  PERCAPITA GER'!$Q$147</f>
        <v>4.8472375385703356E-6</v>
      </c>
      <c r="R124" s="89">
        <f>'IMPORTACIONES '!R123/'IMPORTACIONES  PERCAPITA GER'!$R$147</f>
        <v>3.8519421064106953E-6</v>
      </c>
      <c r="S124" s="89">
        <f>'IMPORTACIONES '!S123/'IMPORTACIONES  PERCAPITA GER'!$S$147</f>
        <v>4.2852702939843666E-6</v>
      </c>
      <c r="T124" s="89">
        <f>'IMPORTACIONES '!T123/'IMPORTACIONES  PERCAPITA GER'!$T$147</f>
        <v>5.3838429480541343E-6</v>
      </c>
      <c r="U124" s="89">
        <f>'IMPORTACIONES '!U123/'IMPORTACIONES  PERCAPITA GER'!$U$147</f>
        <v>4.9599727102301484E-6</v>
      </c>
      <c r="V124" s="89">
        <f>'IMPORTACIONES '!V123/'IMPORTACIONES  PERCAPITA GER'!$V$147</f>
        <v>3.3834470410273824E-6</v>
      </c>
      <c r="W124" s="89">
        <f>'IMPORTACIONES '!W123/'IMPORTACIONES  PERCAPITA GER'!$W$147</f>
        <v>4.6641670567040666E-6</v>
      </c>
      <c r="X124" s="89">
        <f>'IMPORTACIONES '!X123/'IMPORTACIONES  PERCAPITA GER'!$X$147</f>
        <v>3.0671186670151948E-6</v>
      </c>
      <c r="Y124" s="72"/>
      <c r="Z124" s="122" t="s">
        <v>109</v>
      </c>
      <c r="AA124" s="118">
        <v>1.0039416831824256E-6</v>
      </c>
      <c r="AB124" s="118">
        <v>1.4527283832154888E-6</v>
      </c>
      <c r="AC124" s="118">
        <v>2.5598901226895604E-6</v>
      </c>
      <c r="AD124" s="118">
        <v>1.401632316619721E-6</v>
      </c>
      <c r="AE124" s="118">
        <v>1.6565115404104225E-6</v>
      </c>
      <c r="AF124" s="118">
        <v>3.0531005464587756E-6</v>
      </c>
      <c r="AG124" s="118">
        <v>1.5421993401936918E-6</v>
      </c>
      <c r="AH124" s="118">
        <v>9.3346350906268808E-7</v>
      </c>
      <c r="AI124" s="118">
        <v>1.4660593449191279E-6</v>
      </c>
      <c r="AJ124" s="118">
        <v>2.0602000139124096E-6</v>
      </c>
      <c r="AK124" s="118">
        <v>1.3944562385801613E-6</v>
      </c>
      <c r="AL124" s="118">
        <v>1.359611862861147E-6</v>
      </c>
      <c r="AM124" s="118">
        <v>1.8476565369869478E-6</v>
      </c>
      <c r="AN124" s="118">
        <v>6.1381001656836431E-6</v>
      </c>
      <c r="AO124" s="118">
        <v>3.2599809138495709E-6</v>
      </c>
      <c r="AP124" s="118">
        <v>3.3628066008347341E-6</v>
      </c>
      <c r="AQ124" s="118">
        <v>3.3011529880984218E-6</v>
      </c>
      <c r="AR124" s="118">
        <v>2.5364987561271209E-6</v>
      </c>
      <c r="AS124" s="118">
        <v>7.3159597475894683E-7</v>
      </c>
      <c r="AT124" s="118">
        <v>3.6798073657889051E-6</v>
      </c>
      <c r="AU124" s="118">
        <v>1.1629812871046885E-6</v>
      </c>
      <c r="AV124" s="118">
        <v>1.6487278210042155E-6</v>
      </c>
      <c r="AW124" s="131">
        <f t="shared" si="1"/>
        <v>2.1615046960155825E-6</v>
      </c>
      <c r="AX124"/>
      <c r="AY124"/>
    </row>
    <row r="125" spans="1:51" s="124" customFormat="1" x14ac:dyDescent="0.25">
      <c r="A125" s="38"/>
      <c r="B125" s="84" t="s">
        <v>109</v>
      </c>
      <c r="C125" s="82">
        <f>'IMPORTACIONES '!C124/'IMPORTACIONES  PERCAPITA GER'!$C$147</f>
        <v>1.0039416831824256E-6</v>
      </c>
      <c r="D125" s="82">
        <f>'IMPORTACIONES '!D124/'IMPORTACIONES  PERCAPITA GER'!$D$147</f>
        <v>1.4527283832154888E-6</v>
      </c>
      <c r="E125" s="82">
        <f>'IMPORTACIONES '!E124/'IMPORTACIONES  PERCAPITA GER'!$E$147</f>
        <v>2.5598901226895604E-6</v>
      </c>
      <c r="F125" s="82">
        <f>'IMPORTACIONES '!F124/'IMPORTACIONES  PERCAPITA GER'!$F$147</f>
        <v>1.401632316619721E-6</v>
      </c>
      <c r="G125" s="82">
        <f>'IMPORTACIONES '!G124/'IMPORTACIONES  PERCAPITA GER'!$G$147</f>
        <v>1.6565115404104225E-6</v>
      </c>
      <c r="H125" s="82">
        <f>'IMPORTACIONES '!H124/'IMPORTACIONES  PERCAPITA GER'!$H$147</f>
        <v>3.0531005464587756E-6</v>
      </c>
      <c r="I125" s="82">
        <f>'IMPORTACIONES '!I124/'IMPORTACIONES  PERCAPITA GER'!$I$147</f>
        <v>1.5421993401936918E-6</v>
      </c>
      <c r="J125" s="82">
        <f>'IMPORTACIONES '!J124/'IMPORTACIONES  PERCAPITA GER'!$J$147</f>
        <v>9.3346350906268808E-7</v>
      </c>
      <c r="K125" s="82">
        <f>'IMPORTACIONES '!K124/'IMPORTACIONES  PERCAPITA GER'!$K$147</f>
        <v>1.4660593449191279E-6</v>
      </c>
      <c r="L125" s="82">
        <f>'IMPORTACIONES '!L124/'IMPORTACIONES  PERCAPITA GER'!$L$147</f>
        <v>2.0602000139124096E-6</v>
      </c>
      <c r="M125" s="82">
        <f>'IMPORTACIONES '!M124/'IMPORTACIONES  PERCAPITA GER'!$M$147</f>
        <v>1.3944562385801613E-6</v>
      </c>
      <c r="N125" s="82">
        <f>'IMPORTACIONES '!N124/'IMPORTACIONES  PERCAPITA GER'!$N$147</f>
        <v>1.359611862861147E-6</v>
      </c>
      <c r="O125" s="82">
        <f>'IMPORTACIONES '!O124/'IMPORTACIONES  PERCAPITA GER'!$O$147</f>
        <v>1.8476565369869478E-6</v>
      </c>
      <c r="P125" s="82">
        <f>'IMPORTACIONES '!P124/'IMPORTACIONES  PERCAPITA GER'!$P$147</f>
        <v>6.1381001656836431E-6</v>
      </c>
      <c r="Q125" s="82">
        <f>'IMPORTACIONES '!Q124/'IMPORTACIONES  PERCAPITA GER'!$Q$147</f>
        <v>3.2599809138495709E-6</v>
      </c>
      <c r="R125" s="82">
        <f>'IMPORTACIONES '!R124/'IMPORTACIONES  PERCAPITA GER'!$R$147</f>
        <v>3.3628066008347341E-6</v>
      </c>
      <c r="S125" s="82">
        <f>'IMPORTACIONES '!S124/'IMPORTACIONES  PERCAPITA GER'!$S$147</f>
        <v>3.3011529880984218E-6</v>
      </c>
      <c r="T125" s="82">
        <f>'IMPORTACIONES '!T124/'IMPORTACIONES  PERCAPITA GER'!$T$147</f>
        <v>2.5364987561271209E-6</v>
      </c>
      <c r="U125" s="82">
        <f>'IMPORTACIONES '!U124/'IMPORTACIONES  PERCAPITA GER'!$U$147</f>
        <v>7.3159597475894683E-7</v>
      </c>
      <c r="V125" s="82">
        <f>'IMPORTACIONES '!V124/'IMPORTACIONES  PERCAPITA GER'!$V$147</f>
        <v>3.6798073657889051E-6</v>
      </c>
      <c r="W125" s="82">
        <f>'IMPORTACIONES '!W124/'IMPORTACIONES  PERCAPITA GER'!$W$147</f>
        <v>1.1629812871046885E-6</v>
      </c>
      <c r="X125" s="82">
        <f>'IMPORTACIONES '!X124/'IMPORTACIONES  PERCAPITA GER'!$X$147</f>
        <v>1.6487278210042155E-6</v>
      </c>
      <c r="Y125" s="72"/>
      <c r="Z125" s="119" t="s">
        <v>28</v>
      </c>
      <c r="AA125" s="120">
        <v>1.6124282887210422E-5</v>
      </c>
      <c r="AB125" s="120">
        <v>2.5880539264007028E-5</v>
      </c>
      <c r="AC125" s="120">
        <v>1.3165149202403454E-5</v>
      </c>
      <c r="AD125" s="120">
        <v>2.2864888921553014E-5</v>
      </c>
      <c r="AE125" s="120">
        <v>8.5870634999216745E-6</v>
      </c>
      <c r="AF125" s="120">
        <v>9.0376641674058584E-6</v>
      </c>
      <c r="AG125" s="120">
        <v>4.8451774546242755E-6</v>
      </c>
      <c r="AH125" s="120">
        <v>4.1581556312792472E-6</v>
      </c>
      <c r="AI125" s="120">
        <v>2.3396368554039966E-5</v>
      </c>
      <c r="AJ125" s="120">
        <v>3.2042169628143592E-5</v>
      </c>
      <c r="AK125" s="120">
        <v>5.0988595506344154E-5</v>
      </c>
      <c r="AL125" s="120">
        <v>1.0646246461868088E-5</v>
      </c>
      <c r="AM125" s="120">
        <v>5.9039919737800035E-5</v>
      </c>
      <c r="AN125" s="120">
        <v>4.0811058839694225E-5</v>
      </c>
      <c r="AO125" s="120">
        <v>1.7655177533432507E-5</v>
      </c>
      <c r="AP125" s="120">
        <v>5.2582066849415847E-6</v>
      </c>
      <c r="AQ125" s="120">
        <v>9.4799148073316935E-6</v>
      </c>
      <c r="AR125" s="120">
        <v>4.5246661635032318E-5</v>
      </c>
      <c r="AS125" s="120">
        <v>2.4961062664233222E-5</v>
      </c>
      <c r="AT125" s="120">
        <v>4.315747229339672E-5</v>
      </c>
      <c r="AU125" s="120">
        <v>3.312660382005565E-5</v>
      </c>
      <c r="AV125" s="120">
        <v>1.1819923716758162E-5</v>
      </c>
      <c r="AW125" s="131">
        <f t="shared" si="1"/>
        <v>2.3286013768703493E-5</v>
      </c>
      <c r="AX125"/>
      <c r="AY125"/>
    </row>
    <row r="126" spans="1:51" s="124" customFormat="1" x14ac:dyDescent="0.25">
      <c r="A126" s="38"/>
      <c r="B126" s="88" t="s">
        <v>28</v>
      </c>
      <c r="C126" s="89">
        <f>'IMPORTACIONES '!C125/'IMPORTACIONES  PERCAPITA GER'!$C$147</f>
        <v>1.6124282887210422E-5</v>
      </c>
      <c r="D126" s="89">
        <f>'IMPORTACIONES '!D125/'IMPORTACIONES  PERCAPITA GER'!$D$147</f>
        <v>2.5880539264007028E-5</v>
      </c>
      <c r="E126" s="89">
        <f>'IMPORTACIONES '!E125/'IMPORTACIONES  PERCAPITA GER'!$E$147</f>
        <v>1.3165149202403454E-5</v>
      </c>
      <c r="F126" s="89">
        <f>'IMPORTACIONES '!F125/'IMPORTACIONES  PERCAPITA GER'!$F$147</f>
        <v>2.2864888921553014E-5</v>
      </c>
      <c r="G126" s="89">
        <f>'IMPORTACIONES '!G125/'IMPORTACIONES  PERCAPITA GER'!$G$147</f>
        <v>8.5870634999216745E-6</v>
      </c>
      <c r="H126" s="89">
        <f>'IMPORTACIONES '!H125/'IMPORTACIONES  PERCAPITA GER'!$H$147</f>
        <v>9.0376641674058584E-6</v>
      </c>
      <c r="I126" s="89">
        <f>'IMPORTACIONES '!I125/'IMPORTACIONES  PERCAPITA GER'!$I$147</f>
        <v>4.8451774546242755E-6</v>
      </c>
      <c r="J126" s="89">
        <f>'IMPORTACIONES '!J125/'IMPORTACIONES  PERCAPITA GER'!$J$147</f>
        <v>4.1581556312792472E-6</v>
      </c>
      <c r="K126" s="89">
        <f>'IMPORTACIONES '!K125/'IMPORTACIONES  PERCAPITA GER'!$K$147</f>
        <v>2.3396368554039966E-5</v>
      </c>
      <c r="L126" s="89">
        <f>'IMPORTACIONES '!L125/'IMPORTACIONES  PERCAPITA GER'!$L$147</f>
        <v>3.2042169628143592E-5</v>
      </c>
      <c r="M126" s="89">
        <f>'IMPORTACIONES '!M125/'IMPORTACIONES  PERCAPITA GER'!$M$147</f>
        <v>5.0988595506344154E-5</v>
      </c>
      <c r="N126" s="89">
        <f>'IMPORTACIONES '!N125/'IMPORTACIONES  PERCAPITA GER'!$N$147</f>
        <v>1.0646246461868088E-5</v>
      </c>
      <c r="O126" s="89">
        <f>'IMPORTACIONES '!O125/'IMPORTACIONES  PERCAPITA GER'!$O$147</f>
        <v>5.9039919737800035E-5</v>
      </c>
      <c r="P126" s="89">
        <f>'IMPORTACIONES '!P125/'IMPORTACIONES  PERCAPITA GER'!$P$147</f>
        <v>4.0811058839694225E-5</v>
      </c>
      <c r="Q126" s="89">
        <f>'IMPORTACIONES '!Q125/'IMPORTACIONES  PERCAPITA GER'!$Q$147</f>
        <v>1.7655177533432507E-5</v>
      </c>
      <c r="R126" s="89">
        <f>'IMPORTACIONES '!R125/'IMPORTACIONES  PERCAPITA GER'!$R$147</f>
        <v>5.2582066849415847E-6</v>
      </c>
      <c r="S126" s="89">
        <f>'IMPORTACIONES '!S125/'IMPORTACIONES  PERCAPITA GER'!$S$147</f>
        <v>9.4799148073316935E-6</v>
      </c>
      <c r="T126" s="89">
        <f>'IMPORTACIONES '!T125/'IMPORTACIONES  PERCAPITA GER'!$T$147</f>
        <v>4.5246661635032318E-5</v>
      </c>
      <c r="U126" s="89">
        <f>'IMPORTACIONES '!U125/'IMPORTACIONES  PERCAPITA GER'!$U$147</f>
        <v>2.4961062664233222E-5</v>
      </c>
      <c r="V126" s="89">
        <f>'IMPORTACIONES '!V125/'IMPORTACIONES  PERCAPITA GER'!$V$147</f>
        <v>4.315747229339672E-5</v>
      </c>
      <c r="W126" s="89">
        <f>'IMPORTACIONES '!W125/'IMPORTACIONES  PERCAPITA GER'!$W$147</f>
        <v>3.312660382005565E-5</v>
      </c>
      <c r="X126" s="89">
        <f>'IMPORTACIONES '!X125/'IMPORTACIONES  PERCAPITA GER'!$X$147</f>
        <v>1.1819923716758162E-5</v>
      </c>
      <c r="Y126" s="72"/>
      <c r="Z126" s="122" t="s">
        <v>88</v>
      </c>
      <c r="AA126" s="118">
        <v>8.4009105457229878E-4</v>
      </c>
      <c r="AB126" s="118">
        <v>8.472702580561999E-4</v>
      </c>
      <c r="AC126" s="118">
        <v>1.0737032471267579E-3</v>
      </c>
      <c r="AD126" s="118">
        <v>1.3351461923835422E-3</v>
      </c>
      <c r="AE126" s="118">
        <v>6.1354264201142494E-4</v>
      </c>
      <c r="AF126" s="118">
        <v>2.9982420466000939E-4</v>
      </c>
      <c r="AG126" s="118">
        <v>2.366486672574383E-4</v>
      </c>
      <c r="AH126" s="118">
        <v>9.0485345865505247E-5</v>
      </c>
      <c r="AI126" s="118">
        <v>7.7556962584808509E-4</v>
      </c>
      <c r="AJ126" s="118">
        <v>7.2509345430827818E-4</v>
      </c>
      <c r="AK126" s="118">
        <v>5.4374092739488335E-4</v>
      </c>
      <c r="AL126" s="118">
        <v>5.0333559526617624E-4</v>
      </c>
      <c r="AM126" s="118">
        <v>5.8631490398045028E-4</v>
      </c>
      <c r="AN126" s="118">
        <v>6.4647347816432373E-4</v>
      </c>
      <c r="AO126" s="118">
        <v>2.2647710101496513E-4</v>
      </c>
      <c r="AP126" s="118">
        <v>5.3869716067844557E-4</v>
      </c>
      <c r="AQ126" s="118">
        <v>3.6839621629069667E-4</v>
      </c>
      <c r="AR126" s="118">
        <v>4.7290781220852413E-4</v>
      </c>
      <c r="AS126" s="118">
        <v>4.671178299176998E-4</v>
      </c>
      <c r="AT126" s="118">
        <v>2.3300095699688205E-4</v>
      </c>
      <c r="AU126" s="118">
        <v>2.2717309205054424E-4</v>
      </c>
      <c r="AV126" s="118">
        <v>1.5708981694538692E-4</v>
      </c>
      <c r="AW126" s="131">
        <f t="shared" si="1"/>
        <v>5.3673179922720539E-4</v>
      </c>
      <c r="AX126"/>
      <c r="AY126"/>
    </row>
    <row r="127" spans="1:51" s="124" customFormat="1" x14ac:dyDescent="0.25">
      <c r="A127" s="38"/>
      <c r="B127" s="84" t="s">
        <v>88</v>
      </c>
      <c r="C127" s="82">
        <f>'IMPORTACIONES '!C126/'IMPORTACIONES  PERCAPITA GER'!$C$147</f>
        <v>8.4009105457229878E-4</v>
      </c>
      <c r="D127" s="82">
        <f>'IMPORTACIONES '!D126/'IMPORTACIONES  PERCAPITA GER'!$D$147</f>
        <v>8.472702580561999E-4</v>
      </c>
      <c r="E127" s="82">
        <f>'IMPORTACIONES '!E126/'IMPORTACIONES  PERCAPITA GER'!$E$147</f>
        <v>1.0737032471267579E-3</v>
      </c>
      <c r="F127" s="82">
        <f>'IMPORTACIONES '!F126/'IMPORTACIONES  PERCAPITA GER'!$F$147</f>
        <v>1.3351461923835422E-3</v>
      </c>
      <c r="G127" s="82">
        <f>'IMPORTACIONES '!G126/'IMPORTACIONES  PERCAPITA GER'!$G$147</f>
        <v>6.1354264201142494E-4</v>
      </c>
      <c r="H127" s="82">
        <f>'IMPORTACIONES '!H126/'IMPORTACIONES  PERCAPITA GER'!$H$147</f>
        <v>2.9982420466000939E-4</v>
      </c>
      <c r="I127" s="82">
        <f>'IMPORTACIONES '!I126/'IMPORTACIONES  PERCAPITA GER'!$I$147</f>
        <v>2.366486672574383E-4</v>
      </c>
      <c r="J127" s="82">
        <f>'IMPORTACIONES '!J126/'IMPORTACIONES  PERCAPITA GER'!$J$147</f>
        <v>9.0485345865505247E-5</v>
      </c>
      <c r="K127" s="82">
        <f>'IMPORTACIONES '!K126/'IMPORTACIONES  PERCAPITA GER'!$K$147</f>
        <v>7.7556962584808509E-4</v>
      </c>
      <c r="L127" s="82">
        <f>'IMPORTACIONES '!L126/'IMPORTACIONES  PERCAPITA GER'!$L$147</f>
        <v>7.2509345430827818E-4</v>
      </c>
      <c r="M127" s="82">
        <f>'IMPORTACIONES '!M126/'IMPORTACIONES  PERCAPITA GER'!$M$147</f>
        <v>5.4374092739488335E-4</v>
      </c>
      <c r="N127" s="82">
        <f>'IMPORTACIONES '!N126/'IMPORTACIONES  PERCAPITA GER'!$N$147</f>
        <v>5.0333559526617624E-4</v>
      </c>
      <c r="O127" s="82">
        <f>'IMPORTACIONES '!O126/'IMPORTACIONES  PERCAPITA GER'!$O$147</f>
        <v>5.8631490398045028E-4</v>
      </c>
      <c r="P127" s="82">
        <f>'IMPORTACIONES '!P126/'IMPORTACIONES  PERCAPITA GER'!$P$147</f>
        <v>6.4647347816432373E-4</v>
      </c>
      <c r="Q127" s="82">
        <f>'IMPORTACIONES '!Q126/'IMPORTACIONES  PERCAPITA GER'!$Q$147</f>
        <v>2.2647710101496513E-4</v>
      </c>
      <c r="R127" s="82">
        <f>'IMPORTACIONES '!R126/'IMPORTACIONES  PERCAPITA GER'!$R$147</f>
        <v>5.3869716067844557E-4</v>
      </c>
      <c r="S127" s="82">
        <f>'IMPORTACIONES '!S126/'IMPORTACIONES  PERCAPITA GER'!$S$147</f>
        <v>3.6839621629069667E-4</v>
      </c>
      <c r="T127" s="82">
        <f>'IMPORTACIONES '!T126/'IMPORTACIONES  PERCAPITA GER'!$T$147</f>
        <v>4.7290781220852413E-4</v>
      </c>
      <c r="U127" s="82">
        <f>'IMPORTACIONES '!U126/'IMPORTACIONES  PERCAPITA GER'!$U$147</f>
        <v>4.671178299176998E-4</v>
      </c>
      <c r="V127" s="82">
        <f>'IMPORTACIONES '!V126/'IMPORTACIONES  PERCAPITA GER'!$V$147</f>
        <v>2.3300095699688205E-4</v>
      </c>
      <c r="W127" s="82">
        <f>'IMPORTACIONES '!W126/'IMPORTACIONES  PERCAPITA GER'!$W$147</f>
        <v>2.2717309205054424E-4</v>
      </c>
      <c r="X127" s="82">
        <f>'IMPORTACIONES '!X126/'IMPORTACIONES  PERCAPITA GER'!$X$147</f>
        <v>1.5708981694538692E-4</v>
      </c>
      <c r="Y127" s="72"/>
      <c r="Z127" s="119" t="s">
        <v>77</v>
      </c>
      <c r="AA127" s="120">
        <v>2.6966853065580617E-4</v>
      </c>
      <c r="AB127" s="120">
        <v>1.8631546709777134E-4</v>
      </c>
      <c r="AC127" s="120">
        <v>1.7674212804226637E-4</v>
      </c>
      <c r="AD127" s="120">
        <v>3.1184490828723636E-4</v>
      </c>
      <c r="AE127" s="120">
        <v>9.0194617328964542E-5</v>
      </c>
      <c r="AF127" s="120">
        <v>2.5126652584939814E-4</v>
      </c>
      <c r="AG127" s="120">
        <v>1.7491212044212548E-4</v>
      </c>
      <c r="AH127" s="120">
        <v>1.9662135913620438E-4</v>
      </c>
      <c r="AI127" s="120">
        <v>3.6206819342329171E-4</v>
      </c>
      <c r="AJ127" s="120">
        <v>2.4638780284031293E-4</v>
      </c>
      <c r="AK127" s="120">
        <v>2.5095362011873928E-4</v>
      </c>
      <c r="AL127" s="120">
        <v>3.1107191058765086E-4</v>
      </c>
      <c r="AM127" s="120">
        <v>4.0913436659149134E-4</v>
      </c>
      <c r="AN127" s="120">
        <v>2.2864423117171571E-4</v>
      </c>
      <c r="AO127" s="120">
        <v>7.8703509253461932E-5</v>
      </c>
      <c r="AP127" s="120">
        <v>1.0366004201918561E-4</v>
      </c>
      <c r="AQ127" s="120">
        <v>1.7224544289221462E-4</v>
      </c>
      <c r="AR127" s="120">
        <v>2.4626418805810668E-4</v>
      </c>
      <c r="AS127" s="120">
        <v>1.43293611598549E-4</v>
      </c>
      <c r="AT127" s="120">
        <v>1.5639181304602845E-4</v>
      </c>
      <c r="AU127" s="120">
        <v>1.3005803362316012E-4</v>
      </c>
      <c r="AV127" s="120">
        <v>1.5359839332443683E-7</v>
      </c>
      <c r="AW127" s="131">
        <f t="shared" si="1"/>
        <v>2.0439072820259115E-4</v>
      </c>
      <c r="AX127"/>
      <c r="AY127"/>
    </row>
    <row r="128" spans="1:51" s="124" customFormat="1" x14ac:dyDescent="0.25">
      <c r="A128" s="38"/>
      <c r="B128" s="88" t="s">
        <v>77</v>
      </c>
      <c r="C128" s="89">
        <f>'IMPORTACIONES '!C127/'IMPORTACIONES  PERCAPITA GER'!$C$147</f>
        <v>2.6966853065580617E-4</v>
      </c>
      <c r="D128" s="89">
        <f>'IMPORTACIONES '!D127/'IMPORTACIONES  PERCAPITA GER'!$D$147</f>
        <v>1.8631546709777134E-4</v>
      </c>
      <c r="E128" s="89">
        <f>'IMPORTACIONES '!E127/'IMPORTACIONES  PERCAPITA GER'!$E$147</f>
        <v>1.7674212804226637E-4</v>
      </c>
      <c r="F128" s="89">
        <f>'IMPORTACIONES '!F127/'IMPORTACIONES  PERCAPITA GER'!$F$147</f>
        <v>3.1184490828723636E-4</v>
      </c>
      <c r="G128" s="89">
        <f>'IMPORTACIONES '!G127/'IMPORTACIONES  PERCAPITA GER'!$G$147</f>
        <v>9.0194617328964542E-5</v>
      </c>
      <c r="H128" s="89">
        <f>'IMPORTACIONES '!H127/'IMPORTACIONES  PERCAPITA GER'!$H$147</f>
        <v>2.5126652584939814E-4</v>
      </c>
      <c r="I128" s="89">
        <f>'IMPORTACIONES '!I127/'IMPORTACIONES  PERCAPITA GER'!$I$147</f>
        <v>1.7491212044212548E-4</v>
      </c>
      <c r="J128" s="89">
        <f>'IMPORTACIONES '!J127/'IMPORTACIONES  PERCAPITA GER'!$J$147</f>
        <v>1.9662135913620438E-4</v>
      </c>
      <c r="K128" s="89">
        <f>'IMPORTACIONES '!K127/'IMPORTACIONES  PERCAPITA GER'!$K$147</f>
        <v>3.6206819342329171E-4</v>
      </c>
      <c r="L128" s="89">
        <f>'IMPORTACIONES '!L127/'IMPORTACIONES  PERCAPITA GER'!$L$147</f>
        <v>2.4638780284031293E-4</v>
      </c>
      <c r="M128" s="89">
        <f>'IMPORTACIONES '!M127/'IMPORTACIONES  PERCAPITA GER'!$M$147</f>
        <v>2.5095362011873928E-4</v>
      </c>
      <c r="N128" s="89">
        <f>'IMPORTACIONES '!N127/'IMPORTACIONES  PERCAPITA GER'!$N$147</f>
        <v>3.1107191058765086E-4</v>
      </c>
      <c r="O128" s="89">
        <f>'IMPORTACIONES '!O127/'IMPORTACIONES  PERCAPITA GER'!$O$147</f>
        <v>4.0913436659149134E-4</v>
      </c>
      <c r="P128" s="89">
        <f>'IMPORTACIONES '!P127/'IMPORTACIONES  PERCAPITA GER'!$P$147</f>
        <v>2.2864423117171571E-4</v>
      </c>
      <c r="Q128" s="89">
        <f>'IMPORTACIONES '!Q127/'IMPORTACIONES  PERCAPITA GER'!$Q$147</f>
        <v>7.8703509253461932E-5</v>
      </c>
      <c r="R128" s="89">
        <f>'IMPORTACIONES '!R127/'IMPORTACIONES  PERCAPITA GER'!$R$147</f>
        <v>1.0366004201918561E-4</v>
      </c>
      <c r="S128" s="89">
        <f>'IMPORTACIONES '!S127/'IMPORTACIONES  PERCAPITA GER'!$S$147</f>
        <v>1.7224544289221462E-4</v>
      </c>
      <c r="T128" s="89">
        <f>'IMPORTACIONES '!T127/'IMPORTACIONES  PERCAPITA GER'!$T$147</f>
        <v>2.4626418805810668E-4</v>
      </c>
      <c r="U128" s="89">
        <f>'IMPORTACIONES '!U127/'IMPORTACIONES  PERCAPITA GER'!$U$147</f>
        <v>1.43293611598549E-4</v>
      </c>
      <c r="V128" s="89">
        <f>'IMPORTACIONES '!V127/'IMPORTACIONES  PERCAPITA GER'!$V$147</f>
        <v>1.5639181304602845E-4</v>
      </c>
      <c r="W128" s="89">
        <f>'IMPORTACIONES '!W127/'IMPORTACIONES  PERCAPITA GER'!$W$147</f>
        <v>1.3005803362316012E-4</v>
      </c>
      <c r="X128" s="89">
        <f>'IMPORTACIONES '!X127/'IMPORTACIONES  PERCAPITA GER'!$X$147</f>
        <v>1.5359839332443683E-7</v>
      </c>
      <c r="Y128" s="72"/>
      <c r="Z128" s="121" t="s">
        <v>157</v>
      </c>
      <c r="AA128" s="118">
        <v>1.7997491149733728E-5</v>
      </c>
      <c r="AB128" s="118">
        <v>1.5174297313755064E-5</v>
      </c>
      <c r="AC128" s="118">
        <v>1.1897394094023862E-5</v>
      </c>
      <c r="AD128" s="118">
        <v>1.4308837736622196E-5</v>
      </c>
      <c r="AE128" s="118">
        <v>8.5627030360921095E-6</v>
      </c>
      <c r="AF128" s="118">
        <v>1.2589478348943556E-5</v>
      </c>
      <c r="AG128" s="118">
        <v>9.8603611357265957E-6</v>
      </c>
      <c r="AH128" s="118">
        <v>1.2268377547681043E-5</v>
      </c>
      <c r="AI128" s="118">
        <v>1.5884328935446087E-5</v>
      </c>
      <c r="AJ128" s="118">
        <v>1.5475737751565571E-5</v>
      </c>
      <c r="AK128" s="118">
        <v>1.3107888642653515E-5</v>
      </c>
      <c r="AL128" s="118">
        <v>8.6796650173725019E-6</v>
      </c>
      <c r="AM128" s="118">
        <v>7.001645824371591E-6</v>
      </c>
      <c r="AN128" s="118">
        <v>2.1812177374482947E-5</v>
      </c>
      <c r="AO128" s="118">
        <v>4.798398873194312E-6</v>
      </c>
      <c r="AP128" s="118">
        <v>3.9045241732601116E-5</v>
      </c>
      <c r="AQ128" s="118">
        <v>5.8810351912500559E-5</v>
      </c>
      <c r="AR128" s="118">
        <v>3.2041947522252899E-5</v>
      </c>
      <c r="AS128" s="118">
        <v>2.403106778106507E-5</v>
      </c>
      <c r="AT128" s="118">
        <v>1.1805019603000648E-5</v>
      </c>
      <c r="AU128" s="118">
        <v>1.6881591525445952E-5</v>
      </c>
      <c r="AV128" s="118">
        <v>2.5531035228197631E-5</v>
      </c>
      <c r="AW128" s="131">
        <f t="shared" si="1"/>
        <v>1.8071138094851296E-5</v>
      </c>
      <c r="AX128"/>
      <c r="AY128"/>
    </row>
    <row r="129" spans="1:51" s="124" customFormat="1" x14ac:dyDescent="0.25">
      <c r="A129" s="38"/>
      <c r="B129" s="83" t="s">
        <v>157</v>
      </c>
      <c r="C129" s="82">
        <f>'IMPORTACIONES '!C128/'IMPORTACIONES  PERCAPITA GER'!$C$147</f>
        <v>1.7997491149733728E-5</v>
      </c>
      <c r="D129" s="82">
        <f>'IMPORTACIONES '!D128/'IMPORTACIONES  PERCAPITA GER'!$D$147</f>
        <v>1.5174297313755064E-5</v>
      </c>
      <c r="E129" s="82">
        <f>'IMPORTACIONES '!E128/'IMPORTACIONES  PERCAPITA GER'!$E$147</f>
        <v>1.1897394094023862E-5</v>
      </c>
      <c r="F129" s="82">
        <f>'IMPORTACIONES '!F128/'IMPORTACIONES  PERCAPITA GER'!$F$147</f>
        <v>1.4308837736622196E-5</v>
      </c>
      <c r="G129" s="82">
        <f>'IMPORTACIONES '!G128/'IMPORTACIONES  PERCAPITA GER'!$G$147</f>
        <v>8.5627030360921095E-6</v>
      </c>
      <c r="H129" s="82">
        <f>'IMPORTACIONES '!H128/'IMPORTACIONES  PERCAPITA GER'!$H$147</f>
        <v>1.2589478348943556E-5</v>
      </c>
      <c r="I129" s="82">
        <f>'IMPORTACIONES '!I128/'IMPORTACIONES  PERCAPITA GER'!$I$147</f>
        <v>9.8603611357265957E-6</v>
      </c>
      <c r="J129" s="82">
        <f>'IMPORTACIONES '!J128/'IMPORTACIONES  PERCAPITA GER'!$J$147</f>
        <v>1.2268377547681043E-5</v>
      </c>
      <c r="K129" s="82">
        <f>'IMPORTACIONES '!K128/'IMPORTACIONES  PERCAPITA GER'!$K$147</f>
        <v>1.5884328935446087E-5</v>
      </c>
      <c r="L129" s="82">
        <f>'IMPORTACIONES '!L128/'IMPORTACIONES  PERCAPITA GER'!$L$147</f>
        <v>1.5475737751565571E-5</v>
      </c>
      <c r="M129" s="82">
        <f>'IMPORTACIONES '!M128/'IMPORTACIONES  PERCAPITA GER'!$M$147</f>
        <v>1.3107888642653515E-5</v>
      </c>
      <c r="N129" s="82">
        <f>'IMPORTACIONES '!N128/'IMPORTACIONES  PERCAPITA GER'!$N$147</f>
        <v>8.6796650173725019E-6</v>
      </c>
      <c r="O129" s="82">
        <f>'IMPORTACIONES '!O128/'IMPORTACIONES  PERCAPITA GER'!$O$147</f>
        <v>7.001645824371591E-6</v>
      </c>
      <c r="P129" s="82">
        <f>'IMPORTACIONES '!P128/'IMPORTACIONES  PERCAPITA GER'!$P$147</f>
        <v>2.1812177374482947E-5</v>
      </c>
      <c r="Q129" s="82">
        <f>'IMPORTACIONES '!Q128/'IMPORTACIONES  PERCAPITA GER'!$Q$147</f>
        <v>4.798398873194312E-6</v>
      </c>
      <c r="R129" s="82">
        <f>'IMPORTACIONES '!R128/'IMPORTACIONES  PERCAPITA GER'!$R$147</f>
        <v>3.9045241732601116E-5</v>
      </c>
      <c r="S129" s="82">
        <f>'IMPORTACIONES '!S128/'IMPORTACIONES  PERCAPITA GER'!$S$147</f>
        <v>5.8810351912500559E-5</v>
      </c>
      <c r="T129" s="82">
        <f>'IMPORTACIONES '!T128/'IMPORTACIONES  PERCAPITA GER'!$T$147</f>
        <v>3.2041947522252899E-5</v>
      </c>
      <c r="U129" s="82">
        <f>'IMPORTACIONES '!U128/'IMPORTACIONES  PERCAPITA GER'!$U$147</f>
        <v>2.403106778106507E-5</v>
      </c>
      <c r="V129" s="82">
        <f>'IMPORTACIONES '!V128/'IMPORTACIONES  PERCAPITA GER'!$V$147</f>
        <v>1.1805019603000648E-5</v>
      </c>
      <c r="W129" s="82">
        <f>'IMPORTACIONES '!W128/'IMPORTACIONES  PERCAPITA GER'!$W$147</f>
        <v>1.6881591525445952E-5</v>
      </c>
      <c r="X129" s="82">
        <f>'IMPORTACIONES '!X128/'IMPORTACIONES  PERCAPITA GER'!$X$147</f>
        <v>2.5531035228197631E-5</v>
      </c>
      <c r="Y129" s="72"/>
      <c r="Z129" s="119" t="s">
        <v>115</v>
      </c>
      <c r="AA129" s="120">
        <v>0</v>
      </c>
      <c r="AB129" s="120">
        <v>0</v>
      </c>
      <c r="AC129" s="120">
        <v>0</v>
      </c>
      <c r="AD129" s="120">
        <v>0</v>
      </c>
      <c r="AE129" s="120">
        <v>1.2180231914782518E-8</v>
      </c>
      <c r="AF129" s="120">
        <v>0</v>
      </c>
      <c r="AG129" s="120">
        <v>0</v>
      </c>
      <c r="AH129" s="120">
        <v>0</v>
      </c>
      <c r="AI129" s="120">
        <v>0</v>
      </c>
      <c r="AJ129" s="120">
        <v>2.4237647222498934E-8</v>
      </c>
      <c r="AK129" s="120">
        <v>2.425141284487237E-8</v>
      </c>
      <c r="AL129" s="120">
        <v>0</v>
      </c>
      <c r="AM129" s="120">
        <v>0</v>
      </c>
      <c r="AN129" s="120">
        <v>0</v>
      </c>
      <c r="AO129" s="120">
        <v>0</v>
      </c>
      <c r="AP129" s="120">
        <v>2.4456775278798065E-8</v>
      </c>
      <c r="AQ129" s="120">
        <v>2.4914362174327712E-8</v>
      </c>
      <c r="AR129" s="120">
        <v>2.3412878224447885E-5</v>
      </c>
      <c r="AS129" s="120">
        <v>2.7354249496919269E-5</v>
      </c>
      <c r="AT129" s="120">
        <v>2.3745871021516995E-5</v>
      </c>
      <c r="AU129" s="120">
        <v>1.3062116140428447E-5</v>
      </c>
      <c r="AV129" s="120">
        <v>1.3723234510123321E-5</v>
      </c>
      <c r="AW129" s="131">
        <f t="shared" si="1"/>
        <v>4.6094722646759626E-6</v>
      </c>
      <c r="AX129"/>
      <c r="AY129"/>
    </row>
    <row r="130" spans="1:51" s="124" customFormat="1" x14ac:dyDescent="0.25">
      <c r="A130" s="38"/>
      <c r="B130" s="88" t="s">
        <v>115</v>
      </c>
      <c r="C130" s="89">
        <f>'IMPORTACIONES '!C129/'IMPORTACIONES  PERCAPITA GER'!$C$147</f>
        <v>0</v>
      </c>
      <c r="D130" s="89">
        <f>'IMPORTACIONES '!D129/'IMPORTACIONES  PERCAPITA GER'!$D$147</f>
        <v>0</v>
      </c>
      <c r="E130" s="89">
        <f>'IMPORTACIONES '!E129/'IMPORTACIONES  PERCAPITA GER'!$E$147</f>
        <v>0</v>
      </c>
      <c r="F130" s="89">
        <f>'IMPORTACIONES '!F129/'IMPORTACIONES  PERCAPITA GER'!$F$147</f>
        <v>0</v>
      </c>
      <c r="G130" s="89">
        <f>'IMPORTACIONES '!G129/'IMPORTACIONES  PERCAPITA GER'!$G$147</f>
        <v>1.2180231914782518E-8</v>
      </c>
      <c r="H130" s="89">
        <f>'IMPORTACIONES '!H129/'IMPORTACIONES  PERCAPITA GER'!$H$147</f>
        <v>0</v>
      </c>
      <c r="I130" s="89">
        <f>'IMPORTACIONES '!I129/'IMPORTACIONES  PERCAPITA GER'!$I$147</f>
        <v>0</v>
      </c>
      <c r="J130" s="89">
        <f>'IMPORTACIONES '!J129/'IMPORTACIONES  PERCAPITA GER'!$J$147</f>
        <v>0</v>
      </c>
      <c r="K130" s="89">
        <f>'IMPORTACIONES '!K129/'IMPORTACIONES  PERCAPITA GER'!$K$147</f>
        <v>0</v>
      </c>
      <c r="L130" s="89">
        <f>'IMPORTACIONES '!L129/'IMPORTACIONES  PERCAPITA GER'!$L$147</f>
        <v>2.4237647222498934E-8</v>
      </c>
      <c r="M130" s="89">
        <f>'IMPORTACIONES '!M129/'IMPORTACIONES  PERCAPITA GER'!$M$147</f>
        <v>2.425141284487237E-8</v>
      </c>
      <c r="N130" s="89">
        <f>'IMPORTACIONES '!N129/'IMPORTACIONES  PERCAPITA GER'!$N$147</f>
        <v>0</v>
      </c>
      <c r="O130" s="89">
        <f>'IMPORTACIONES '!O129/'IMPORTACIONES  PERCAPITA GER'!$O$147</f>
        <v>0</v>
      </c>
      <c r="P130" s="89">
        <f>'IMPORTACIONES '!P129/'IMPORTACIONES  PERCAPITA GER'!$P$147</f>
        <v>0</v>
      </c>
      <c r="Q130" s="89">
        <f>'IMPORTACIONES '!Q129/'IMPORTACIONES  PERCAPITA GER'!$Q$147</f>
        <v>0</v>
      </c>
      <c r="R130" s="89">
        <f>'IMPORTACIONES '!R129/'IMPORTACIONES  PERCAPITA GER'!$R$147</f>
        <v>2.4456775278798065E-8</v>
      </c>
      <c r="S130" s="89">
        <f>'IMPORTACIONES '!S129/'IMPORTACIONES  PERCAPITA GER'!$S$147</f>
        <v>2.4914362174327712E-8</v>
      </c>
      <c r="T130" s="89">
        <f>'IMPORTACIONES '!T129/'IMPORTACIONES  PERCAPITA GER'!$T$147</f>
        <v>2.3412878224447885E-5</v>
      </c>
      <c r="U130" s="89">
        <f>'IMPORTACIONES '!U129/'IMPORTACIONES  PERCAPITA GER'!$U$147</f>
        <v>2.7354249496919269E-5</v>
      </c>
      <c r="V130" s="89">
        <f>'IMPORTACIONES '!V129/'IMPORTACIONES  PERCAPITA GER'!$V$147</f>
        <v>2.3745871021516995E-5</v>
      </c>
      <c r="W130" s="89">
        <f>'IMPORTACIONES '!W129/'IMPORTACIONES  PERCAPITA GER'!$W$147</f>
        <v>1.3062116140428447E-5</v>
      </c>
      <c r="X130" s="89">
        <f>'IMPORTACIONES '!X129/'IMPORTACIONES  PERCAPITA GER'!$X$147</f>
        <v>1.3723234510123321E-5</v>
      </c>
      <c r="Y130" s="72"/>
      <c r="Z130" s="121" t="s">
        <v>70</v>
      </c>
      <c r="AA130" s="118">
        <v>5.805721294696417E-5</v>
      </c>
      <c r="AB130" s="118">
        <v>6.0208877193435216E-5</v>
      </c>
      <c r="AC130" s="118">
        <v>3.3144482112347216E-5</v>
      </c>
      <c r="AD130" s="118">
        <v>2.6765083193886152E-5</v>
      </c>
      <c r="AE130" s="118">
        <v>2.3191161565745915E-5</v>
      </c>
      <c r="AF130" s="118">
        <v>1.667649740715132E-5</v>
      </c>
      <c r="AG130" s="118">
        <v>2.5816659820880226E-5</v>
      </c>
      <c r="AH130" s="118">
        <v>2.740988303884075E-5</v>
      </c>
      <c r="AI130" s="118">
        <v>2.2814791293245601E-5</v>
      </c>
      <c r="AJ130" s="118">
        <v>3.7568353194873349E-5</v>
      </c>
      <c r="AK130" s="118">
        <v>3.0690162955185986E-5</v>
      </c>
      <c r="AL130" s="118">
        <v>3.7789926152560276E-5</v>
      </c>
      <c r="AM130" s="118">
        <v>5.2585277493457471E-5</v>
      </c>
      <c r="AN130" s="118">
        <v>7.0332397731791746E-5</v>
      </c>
      <c r="AO130" s="118">
        <v>5.0084051343112139E-5</v>
      </c>
      <c r="AP130" s="118">
        <v>6.1863413067719705E-5</v>
      </c>
      <c r="AQ130" s="118">
        <v>9.2943028091329523E-5</v>
      </c>
      <c r="AR130" s="118">
        <v>8.8665552107561281E-5</v>
      </c>
      <c r="AS130" s="118">
        <v>9.0792300460762858E-5</v>
      </c>
      <c r="AT130" s="118">
        <v>1.011576575185997E-4</v>
      </c>
      <c r="AU130" s="118">
        <v>8.6868581192577567E-5</v>
      </c>
      <c r="AV130" s="118">
        <v>7.1768152208418783E-5</v>
      </c>
      <c r="AW130" s="131">
        <f t="shared" si="1"/>
        <v>5.3054250095020313E-5</v>
      </c>
      <c r="AX130"/>
      <c r="AY130"/>
    </row>
    <row r="131" spans="1:51" s="124" customFormat="1" x14ac:dyDescent="0.25">
      <c r="A131" s="38"/>
      <c r="B131" s="83" t="s">
        <v>70</v>
      </c>
      <c r="C131" s="82">
        <f>'IMPORTACIONES '!C130/'IMPORTACIONES  PERCAPITA GER'!$C$147</f>
        <v>5.805721294696417E-5</v>
      </c>
      <c r="D131" s="82">
        <f>'IMPORTACIONES '!D130/'IMPORTACIONES  PERCAPITA GER'!$D$147</f>
        <v>6.0208877193435216E-5</v>
      </c>
      <c r="E131" s="82">
        <f>'IMPORTACIONES '!E130/'IMPORTACIONES  PERCAPITA GER'!$E$147</f>
        <v>3.3144482112347216E-5</v>
      </c>
      <c r="F131" s="82">
        <f>'IMPORTACIONES '!F130/'IMPORTACIONES  PERCAPITA GER'!$F$147</f>
        <v>2.6765083193886152E-5</v>
      </c>
      <c r="G131" s="82">
        <f>'IMPORTACIONES '!G130/'IMPORTACIONES  PERCAPITA GER'!$G$147</f>
        <v>2.3191161565745915E-5</v>
      </c>
      <c r="H131" s="82">
        <f>'IMPORTACIONES '!H130/'IMPORTACIONES  PERCAPITA GER'!$H$147</f>
        <v>1.667649740715132E-5</v>
      </c>
      <c r="I131" s="82">
        <f>'IMPORTACIONES '!I130/'IMPORTACIONES  PERCAPITA GER'!$I$147</f>
        <v>2.5816659820880226E-5</v>
      </c>
      <c r="J131" s="82">
        <f>'IMPORTACIONES '!J130/'IMPORTACIONES  PERCAPITA GER'!$J$147</f>
        <v>2.740988303884075E-5</v>
      </c>
      <c r="K131" s="82">
        <f>'IMPORTACIONES '!K130/'IMPORTACIONES  PERCAPITA GER'!$K$147</f>
        <v>2.2814791293245601E-5</v>
      </c>
      <c r="L131" s="82">
        <f>'IMPORTACIONES '!L130/'IMPORTACIONES  PERCAPITA GER'!$L$147</f>
        <v>3.7568353194873349E-5</v>
      </c>
      <c r="M131" s="82">
        <f>'IMPORTACIONES '!M130/'IMPORTACIONES  PERCAPITA GER'!$M$147</f>
        <v>3.0690162955185986E-5</v>
      </c>
      <c r="N131" s="82">
        <f>'IMPORTACIONES '!N130/'IMPORTACIONES  PERCAPITA GER'!$N$147</f>
        <v>3.7789926152560276E-5</v>
      </c>
      <c r="O131" s="82">
        <f>'IMPORTACIONES '!O130/'IMPORTACIONES  PERCAPITA GER'!$O$147</f>
        <v>5.2585277493457471E-5</v>
      </c>
      <c r="P131" s="82">
        <f>'IMPORTACIONES '!P130/'IMPORTACIONES  PERCAPITA GER'!$P$147</f>
        <v>7.0332397731791746E-5</v>
      </c>
      <c r="Q131" s="82">
        <f>'IMPORTACIONES '!Q130/'IMPORTACIONES  PERCAPITA GER'!$Q$147</f>
        <v>5.0084051343112139E-5</v>
      </c>
      <c r="R131" s="82">
        <f>'IMPORTACIONES '!R130/'IMPORTACIONES  PERCAPITA GER'!$R$147</f>
        <v>6.1863413067719705E-5</v>
      </c>
      <c r="S131" s="82">
        <f>'IMPORTACIONES '!S130/'IMPORTACIONES  PERCAPITA GER'!$S$147</f>
        <v>9.2943028091329523E-5</v>
      </c>
      <c r="T131" s="82">
        <f>'IMPORTACIONES '!T130/'IMPORTACIONES  PERCAPITA GER'!$T$147</f>
        <v>8.8665552107561281E-5</v>
      </c>
      <c r="U131" s="82">
        <f>'IMPORTACIONES '!U130/'IMPORTACIONES  PERCAPITA GER'!$U$147</f>
        <v>9.0792300460762858E-5</v>
      </c>
      <c r="V131" s="82">
        <f>'IMPORTACIONES '!V130/'IMPORTACIONES  PERCAPITA GER'!$V$147</f>
        <v>1.011576575185997E-4</v>
      </c>
      <c r="W131" s="82">
        <f>'IMPORTACIONES '!W130/'IMPORTACIONES  PERCAPITA GER'!$W$147</f>
        <v>8.6868581192577567E-5</v>
      </c>
      <c r="X131" s="82">
        <f>'IMPORTACIONES '!X130/'IMPORTACIONES  PERCAPITA GER'!$X$147</f>
        <v>7.1768152208418783E-5</v>
      </c>
      <c r="Y131" s="72"/>
      <c r="Z131" s="119" t="s">
        <v>85</v>
      </c>
      <c r="AA131" s="120">
        <v>6.1387360969227829E-5</v>
      </c>
      <c r="AB131" s="120">
        <v>7.1879535465317628E-5</v>
      </c>
      <c r="AC131" s="120">
        <v>6.0437786801404002E-5</v>
      </c>
      <c r="AD131" s="120">
        <v>7.020349690199647E-5</v>
      </c>
      <c r="AE131" s="120">
        <v>4.9366479950613542E-5</v>
      </c>
      <c r="AF131" s="120">
        <v>4.6161420612793043E-5</v>
      </c>
      <c r="AG131" s="120">
        <v>5.7802117002535217E-5</v>
      </c>
      <c r="AH131" s="120">
        <v>6.2020770290450802E-5</v>
      </c>
      <c r="AI131" s="120">
        <v>1.1558848058287999E-4</v>
      </c>
      <c r="AJ131" s="120">
        <v>1.115901278123851E-4</v>
      </c>
      <c r="AK131" s="120">
        <v>1.2734416884842482E-4</v>
      </c>
      <c r="AL131" s="120">
        <v>1.4019783396592309E-4</v>
      </c>
      <c r="AM131" s="120">
        <v>1.9266681652133633E-4</v>
      </c>
      <c r="AN131" s="120">
        <v>2.1248300315611612E-4</v>
      </c>
      <c r="AO131" s="120">
        <v>2.6796554725189712E-4</v>
      </c>
      <c r="AP131" s="120">
        <v>2.810205763410292E-4</v>
      </c>
      <c r="AQ131" s="120">
        <v>3.4314551022701558E-4</v>
      </c>
      <c r="AR131" s="120">
        <v>4.0125172234793297E-4</v>
      </c>
      <c r="AS131" s="120">
        <v>3.980378099959694E-4</v>
      </c>
      <c r="AT131" s="120">
        <v>3.1708085080109903E-4</v>
      </c>
      <c r="AU131" s="120">
        <v>2.444219408245496E-4</v>
      </c>
      <c r="AV131" s="120">
        <v>2.491276229532105E-7</v>
      </c>
      <c r="AW131" s="131">
        <f t="shared" si="1"/>
        <v>1.6510465837699321E-4</v>
      </c>
      <c r="AX131"/>
      <c r="AY131"/>
    </row>
    <row r="132" spans="1:51" s="124" customFormat="1" x14ac:dyDescent="0.25">
      <c r="A132" s="38"/>
      <c r="B132" s="88" t="s">
        <v>85</v>
      </c>
      <c r="C132" s="89">
        <f>'IMPORTACIONES '!C131/'IMPORTACIONES  PERCAPITA GER'!$C$147</f>
        <v>6.1387360969227829E-5</v>
      </c>
      <c r="D132" s="89">
        <f>'IMPORTACIONES '!D131/'IMPORTACIONES  PERCAPITA GER'!$D$147</f>
        <v>7.1879535465317628E-5</v>
      </c>
      <c r="E132" s="89">
        <f>'IMPORTACIONES '!E131/'IMPORTACIONES  PERCAPITA GER'!$E$147</f>
        <v>6.0437786801404002E-5</v>
      </c>
      <c r="F132" s="89">
        <f>'IMPORTACIONES '!F131/'IMPORTACIONES  PERCAPITA GER'!$F$147</f>
        <v>7.020349690199647E-5</v>
      </c>
      <c r="G132" s="89">
        <f>'IMPORTACIONES '!G131/'IMPORTACIONES  PERCAPITA GER'!$G$147</f>
        <v>4.9366479950613542E-5</v>
      </c>
      <c r="H132" s="89">
        <f>'IMPORTACIONES '!H131/'IMPORTACIONES  PERCAPITA GER'!$H$147</f>
        <v>4.6161420612793043E-5</v>
      </c>
      <c r="I132" s="89">
        <f>'IMPORTACIONES '!I131/'IMPORTACIONES  PERCAPITA GER'!$I$147</f>
        <v>5.7802117002535217E-5</v>
      </c>
      <c r="J132" s="89">
        <f>'IMPORTACIONES '!J131/'IMPORTACIONES  PERCAPITA GER'!$J$147</f>
        <v>6.2020770290450802E-5</v>
      </c>
      <c r="K132" s="89">
        <f>'IMPORTACIONES '!K131/'IMPORTACIONES  PERCAPITA GER'!$K$147</f>
        <v>1.1558848058287999E-4</v>
      </c>
      <c r="L132" s="89">
        <f>'IMPORTACIONES '!L131/'IMPORTACIONES  PERCAPITA GER'!$L$147</f>
        <v>1.115901278123851E-4</v>
      </c>
      <c r="M132" s="89">
        <f>'IMPORTACIONES '!M131/'IMPORTACIONES  PERCAPITA GER'!$M$147</f>
        <v>1.2734416884842482E-4</v>
      </c>
      <c r="N132" s="89">
        <f>'IMPORTACIONES '!N131/'IMPORTACIONES  PERCAPITA GER'!$N$147</f>
        <v>1.4019783396592309E-4</v>
      </c>
      <c r="O132" s="89">
        <f>'IMPORTACIONES '!O131/'IMPORTACIONES  PERCAPITA GER'!$O$147</f>
        <v>1.9266681652133633E-4</v>
      </c>
      <c r="P132" s="89">
        <f>'IMPORTACIONES '!P131/'IMPORTACIONES  PERCAPITA GER'!$P$147</f>
        <v>2.1248300315611612E-4</v>
      </c>
      <c r="Q132" s="89">
        <f>'IMPORTACIONES '!Q131/'IMPORTACIONES  PERCAPITA GER'!$Q$147</f>
        <v>2.6796554725189712E-4</v>
      </c>
      <c r="R132" s="89">
        <f>'IMPORTACIONES '!R131/'IMPORTACIONES  PERCAPITA GER'!$R$147</f>
        <v>2.810205763410292E-4</v>
      </c>
      <c r="S132" s="89">
        <f>'IMPORTACIONES '!S131/'IMPORTACIONES  PERCAPITA GER'!$S$147</f>
        <v>3.4314551022701558E-4</v>
      </c>
      <c r="T132" s="89">
        <f>'IMPORTACIONES '!T131/'IMPORTACIONES  PERCAPITA GER'!$T$147</f>
        <v>4.0125172234793297E-4</v>
      </c>
      <c r="U132" s="89">
        <f>'IMPORTACIONES '!U131/'IMPORTACIONES  PERCAPITA GER'!$U$147</f>
        <v>3.980378099959694E-4</v>
      </c>
      <c r="V132" s="89">
        <f>'IMPORTACIONES '!V131/'IMPORTACIONES  PERCAPITA GER'!$V$147</f>
        <v>3.1708085080109903E-4</v>
      </c>
      <c r="W132" s="89">
        <f>'IMPORTACIONES '!W131/'IMPORTACIONES  PERCAPITA GER'!$W$147</f>
        <v>2.444219408245496E-4</v>
      </c>
      <c r="X132" s="89">
        <f>'IMPORTACIONES '!X131/'IMPORTACIONES  PERCAPITA GER'!$X$147</f>
        <v>2.491276229532105E-7</v>
      </c>
      <c r="Y132" s="72"/>
      <c r="Z132" s="122" t="s">
        <v>95</v>
      </c>
      <c r="AA132" s="118">
        <v>8.8150977059920299E-7</v>
      </c>
      <c r="AB132" s="118">
        <v>8.0571490161531313E-7</v>
      </c>
      <c r="AC132" s="118">
        <v>1.3043249672751569E-6</v>
      </c>
      <c r="AD132" s="118">
        <v>1.8038398509540758E-6</v>
      </c>
      <c r="AE132" s="118">
        <v>1.5103487574330322E-6</v>
      </c>
      <c r="AF132" s="118">
        <v>1.3136846972810668E-6</v>
      </c>
      <c r="AG132" s="118">
        <v>1.4329096231720916E-6</v>
      </c>
      <c r="AH132" s="118">
        <v>1.5153628393874806E-6</v>
      </c>
      <c r="AI132" s="118">
        <v>2.2657280785113794E-6</v>
      </c>
      <c r="AJ132" s="118">
        <v>2.1813882500249043E-7</v>
      </c>
      <c r="AK132" s="118">
        <v>3.3345692661699507E-6</v>
      </c>
      <c r="AL132" s="118">
        <v>2.913453991845315E-6</v>
      </c>
      <c r="AM132" s="118">
        <v>5.0324329362670817E-6</v>
      </c>
      <c r="AN132" s="118">
        <v>8.1110609332248142E-6</v>
      </c>
      <c r="AO132" s="118">
        <v>5.6164465182427068E-6</v>
      </c>
      <c r="AP132" s="118">
        <v>4.1821085726744698E-6</v>
      </c>
      <c r="AQ132" s="118">
        <v>3.4008104367957327E-6</v>
      </c>
      <c r="AR132" s="118">
        <v>3.5685056029827632E-6</v>
      </c>
      <c r="AS132" s="118">
        <v>7.4151592017940717E-6</v>
      </c>
      <c r="AT132" s="118">
        <v>6.6804556539993208E-6</v>
      </c>
      <c r="AU132" s="118">
        <v>3.4032505033168778E-6</v>
      </c>
      <c r="AV132" s="118">
        <v>4.1824345459298112E-6</v>
      </c>
      <c r="AW132" s="131">
        <f t="shared" si="1"/>
        <v>3.2223750215670095E-6</v>
      </c>
      <c r="AX132"/>
      <c r="AY132"/>
    </row>
    <row r="133" spans="1:51" s="124" customFormat="1" x14ac:dyDescent="0.25">
      <c r="A133" s="38"/>
      <c r="B133" s="84" t="s">
        <v>95</v>
      </c>
      <c r="C133" s="82">
        <f>'IMPORTACIONES '!C132/'IMPORTACIONES  PERCAPITA GER'!$C$147</f>
        <v>8.8150977059920299E-7</v>
      </c>
      <c r="D133" s="82">
        <f>'IMPORTACIONES '!D132/'IMPORTACIONES  PERCAPITA GER'!$D$147</f>
        <v>8.0571490161531313E-7</v>
      </c>
      <c r="E133" s="82">
        <f>'IMPORTACIONES '!E132/'IMPORTACIONES  PERCAPITA GER'!$E$147</f>
        <v>1.3043249672751569E-6</v>
      </c>
      <c r="F133" s="82">
        <f>'IMPORTACIONES '!F132/'IMPORTACIONES  PERCAPITA GER'!$F$147</f>
        <v>1.8038398509540758E-6</v>
      </c>
      <c r="G133" s="82">
        <f>'IMPORTACIONES '!G132/'IMPORTACIONES  PERCAPITA GER'!$G$147</f>
        <v>1.5103487574330322E-6</v>
      </c>
      <c r="H133" s="82">
        <f>'IMPORTACIONES '!H132/'IMPORTACIONES  PERCAPITA GER'!$H$147</f>
        <v>1.3136846972810668E-6</v>
      </c>
      <c r="I133" s="82">
        <f>'IMPORTACIONES '!I132/'IMPORTACIONES  PERCAPITA GER'!$I$147</f>
        <v>1.4329096231720916E-6</v>
      </c>
      <c r="J133" s="82">
        <f>'IMPORTACIONES '!J132/'IMPORTACIONES  PERCAPITA GER'!$J$147</f>
        <v>1.5153628393874806E-6</v>
      </c>
      <c r="K133" s="82">
        <f>'IMPORTACIONES '!K132/'IMPORTACIONES  PERCAPITA GER'!$K$147</f>
        <v>2.2657280785113794E-6</v>
      </c>
      <c r="L133" s="82">
        <f>'IMPORTACIONES '!L132/'IMPORTACIONES  PERCAPITA GER'!$L$147</f>
        <v>2.1813882500249043E-7</v>
      </c>
      <c r="M133" s="82">
        <f>'IMPORTACIONES '!M132/'IMPORTACIONES  PERCAPITA GER'!$M$147</f>
        <v>3.3345692661699507E-6</v>
      </c>
      <c r="N133" s="82">
        <f>'IMPORTACIONES '!N132/'IMPORTACIONES  PERCAPITA GER'!$N$147</f>
        <v>2.913453991845315E-6</v>
      </c>
      <c r="O133" s="82">
        <f>'IMPORTACIONES '!O132/'IMPORTACIONES  PERCAPITA GER'!$O$147</f>
        <v>5.0324329362670817E-6</v>
      </c>
      <c r="P133" s="82">
        <f>'IMPORTACIONES '!P132/'IMPORTACIONES  PERCAPITA GER'!$P$147</f>
        <v>8.1110609332248142E-6</v>
      </c>
      <c r="Q133" s="82">
        <f>'IMPORTACIONES '!Q132/'IMPORTACIONES  PERCAPITA GER'!$Q$147</f>
        <v>5.6164465182427068E-6</v>
      </c>
      <c r="R133" s="82">
        <f>'IMPORTACIONES '!R132/'IMPORTACIONES  PERCAPITA GER'!$R$147</f>
        <v>4.1821085726744698E-6</v>
      </c>
      <c r="S133" s="82">
        <f>'IMPORTACIONES '!S132/'IMPORTACIONES  PERCAPITA GER'!$S$147</f>
        <v>3.4008104367957327E-6</v>
      </c>
      <c r="T133" s="82">
        <f>'IMPORTACIONES '!T132/'IMPORTACIONES  PERCAPITA GER'!$T$147</f>
        <v>3.5685056029827632E-6</v>
      </c>
      <c r="U133" s="82">
        <f>'IMPORTACIONES '!U132/'IMPORTACIONES  PERCAPITA GER'!$U$147</f>
        <v>7.4151592017940717E-6</v>
      </c>
      <c r="V133" s="82">
        <f>'IMPORTACIONES '!V132/'IMPORTACIONES  PERCAPITA GER'!$V$147</f>
        <v>6.6804556539993208E-6</v>
      </c>
      <c r="W133" s="82">
        <f>'IMPORTACIONES '!W132/'IMPORTACIONES  PERCAPITA GER'!$W$147</f>
        <v>3.4032505033168778E-6</v>
      </c>
      <c r="X133" s="82">
        <f>'IMPORTACIONES '!X132/'IMPORTACIONES  PERCAPITA GER'!$X$147</f>
        <v>4.1824345459298112E-6</v>
      </c>
      <c r="Y133" s="72"/>
      <c r="Z133" s="119" t="s">
        <v>67</v>
      </c>
      <c r="AA133" s="120">
        <v>7.1377805036018794E-6</v>
      </c>
      <c r="AB133" s="120">
        <v>8.6919546962136809E-6</v>
      </c>
      <c r="AC133" s="120">
        <v>9.6300628424988228E-6</v>
      </c>
      <c r="AD133" s="120">
        <v>1.1481196889180672E-5</v>
      </c>
      <c r="AE133" s="120">
        <v>7.1985170616364679E-6</v>
      </c>
      <c r="AF133" s="120">
        <v>1.0108073920745986E-5</v>
      </c>
      <c r="AG133" s="120">
        <v>8.548884531467394E-6</v>
      </c>
      <c r="AH133" s="120">
        <v>1.2923014294296435E-5</v>
      </c>
      <c r="AI133" s="120">
        <v>8.650961754316176E-6</v>
      </c>
      <c r="AJ133" s="120">
        <v>1.4857677747391848E-5</v>
      </c>
      <c r="AK133" s="120">
        <v>2.5088086588020466E-5</v>
      </c>
      <c r="AL133" s="120">
        <v>2.8661103644778289E-5</v>
      </c>
      <c r="AM133" s="120">
        <v>3.4740805149399317E-5</v>
      </c>
      <c r="AN133" s="120">
        <v>5.7276756109543993E-5</v>
      </c>
      <c r="AO133" s="120">
        <v>4.6152538780342241E-5</v>
      </c>
      <c r="AP133" s="120">
        <v>5.4599750809916684E-5</v>
      </c>
      <c r="AQ133" s="120">
        <v>7.6574292142796217E-5</v>
      </c>
      <c r="AR133" s="120">
        <v>8.3679591317331007E-5</v>
      </c>
      <c r="AS133" s="120">
        <v>8.9440707897225143E-5</v>
      </c>
      <c r="AT133" s="120">
        <v>1.1276510357175933E-4</v>
      </c>
      <c r="AU133" s="120">
        <v>6.1711459666260356E-5</v>
      </c>
      <c r="AV133" s="120">
        <v>6.1124159363994514E-5</v>
      </c>
      <c r="AW133" s="131">
        <f t="shared" si="1"/>
        <v>3.7774658149214403E-5</v>
      </c>
      <c r="AX133"/>
      <c r="AY133"/>
    </row>
    <row r="134" spans="1:51" s="124" customFormat="1" x14ac:dyDescent="0.25">
      <c r="A134" s="38"/>
      <c r="B134" s="88" t="s">
        <v>67</v>
      </c>
      <c r="C134" s="89">
        <f>'IMPORTACIONES '!C133/'IMPORTACIONES  PERCAPITA GER'!$C$147</f>
        <v>7.1377805036018794E-6</v>
      </c>
      <c r="D134" s="89">
        <f>'IMPORTACIONES '!D133/'IMPORTACIONES  PERCAPITA GER'!$D$147</f>
        <v>8.6919546962136809E-6</v>
      </c>
      <c r="E134" s="89">
        <f>'IMPORTACIONES '!E133/'IMPORTACIONES  PERCAPITA GER'!$E$147</f>
        <v>9.6300628424988228E-6</v>
      </c>
      <c r="F134" s="89">
        <f>'IMPORTACIONES '!F133/'IMPORTACIONES  PERCAPITA GER'!$F$147</f>
        <v>1.1481196889180672E-5</v>
      </c>
      <c r="G134" s="89">
        <f>'IMPORTACIONES '!G133/'IMPORTACIONES  PERCAPITA GER'!$G$147</f>
        <v>7.1985170616364679E-6</v>
      </c>
      <c r="H134" s="89">
        <f>'IMPORTACIONES '!H133/'IMPORTACIONES  PERCAPITA GER'!$H$147</f>
        <v>1.0108073920745986E-5</v>
      </c>
      <c r="I134" s="89">
        <f>'IMPORTACIONES '!I133/'IMPORTACIONES  PERCAPITA GER'!$I$147</f>
        <v>8.548884531467394E-6</v>
      </c>
      <c r="J134" s="89">
        <f>'IMPORTACIONES '!J133/'IMPORTACIONES  PERCAPITA GER'!$J$147</f>
        <v>1.2923014294296435E-5</v>
      </c>
      <c r="K134" s="89">
        <f>'IMPORTACIONES '!K133/'IMPORTACIONES  PERCAPITA GER'!$K$147</f>
        <v>8.650961754316176E-6</v>
      </c>
      <c r="L134" s="89">
        <f>'IMPORTACIONES '!L133/'IMPORTACIONES  PERCAPITA GER'!$L$147</f>
        <v>1.4857677747391848E-5</v>
      </c>
      <c r="M134" s="89">
        <f>'IMPORTACIONES '!M133/'IMPORTACIONES  PERCAPITA GER'!$M$147</f>
        <v>2.5088086588020466E-5</v>
      </c>
      <c r="N134" s="89">
        <f>'IMPORTACIONES '!N133/'IMPORTACIONES  PERCAPITA GER'!$N$147</f>
        <v>2.8661103644778289E-5</v>
      </c>
      <c r="O134" s="89">
        <f>'IMPORTACIONES '!O133/'IMPORTACIONES  PERCAPITA GER'!$O$147</f>
        <v>3.4740805149399317E-5</v>
      </c>
      <c r="P134" s="89">
        <f>'IMPORTACIONES '!P133/'IMPORTACIONES  PERCAPITA GER'!$P$147</f>
        <v>5.7276756109543993E-5</v>
      </c>
      <c r="Q134" s="89">
        <f>'IMPORTACIONES '!Q133/'IMPORTACIONES  PERCAPITA GER'!$Q$147</f>
        <v>4.6152538780342241E-5</v>
      </c>
      <c r="R134" s="89">
        <f>'IMPORTACIONES '!R133/'IMPORTACIONES  PERCAPITA GER'!$R$147</f>
        <v>5.4599750809916684E-5</v>
      </c>
      <c r="S134" s="89">
        <f>'IMPORTACIONES '!S133/'IMPORTACIONES  PERCAPITA GER'!$S$147</f>
        <v>7.6574292142796217E-5</v>
      </c>
      <c r="T134" s="89">
        <f>'IMPORTACIONES '!T133/'IMPORTACIONES  PERCAPITA GER'!$T$147</f>
        <v>8.3679591317331007E-5</v>
      </c>
      <c r="U134" s="89">
        <f>'IMPORTACIONES '!U133/'IMPORTACIONES  PERCAPITA GER'!$U$147</f>
        <v>8.9440707897225143E-5</v>
      </c>
      <c r="V134" s="89">
        <f>'IMPORTACIONES '!V133/'IMPORTACIONES  PERCAPITA GER'!$V$147</f>
        <v>1.1276510357175933E-4</v>
      </c>
      <c r="W134" s="89">
        <f>'IMPORTACIONES '!W133/'IMPORTACIONES  PERCAPITA GER'!$W$147</f>
        <v>6.1711459666260356E-5</v>
      </c>
      <c r="X134" s="89">
        <f>'IMPORTACIONES '!X133/'IMPORTACIONES  PERCAPITA GER'!$X$147</f>
        <v>6.1124159363994514E-5</v>
      </c>
      <c r="Y134" s="72"/>
      <c r="Z134" s="122" t="s">
        <v>159</v>
      </c>
      <c r="AA134" s="118">
        <v>2.6567725030559313E-6</v>
      </c>
      <c r="AB134" s="118">
        <v>4.358185149646466E-6</v>
      </c>
      <c r="AC134" s="118">
        <v>1.7675431799523156E-6</v>
      </c>
      <c r="AD134" s="118">
        <v>1.8647803864592811E-6</v>
      </c>
      <c r="AE134" s="118">
        <v>1.3763662063704245E-6</v>
      </c>
      <c r="AF134" s="118">
        <v>1.4231584220544889E-6</v>
      </c>
      <c r="AG134" s="118">
        <v>2.2829407555623154E-6</v>
      </c>
      <c r="AH134" s="118">
        <v>1.2729047850854836E-6</v>
      </c>
      <c r="AI134" s="118">
        <v>1.7810803611827421E-6</v>
      </c>
      <c r="AJ134" s="118">
        <v>2.9206364903111216E-6</v>
      </c>
      <c r="AK134" s="118">
        <v>2.0613700918141514E-6</v>
      </c>
      <c r="AL134" s="118">
        <v>2.7799206838857381E-6</v>
      </c>
      <c r="AM134" s="118">
        <v>3.0389087779390586E-6</v>
      </c>
      <c r="AN134" s="118">
        <v>1.8998881465211277E-6</v>
      </c>
      <c r="AO134" s="118">
        <v>2.8936909235293945E-6</v>
      </c>
      <c r="AP134" s="118">
        <v>2.7758439941435804E-6</v>
      </c>
      <c r="AQ134" s="118">
        <v>9.841173058859446E-7</v>
      </c>
      <c r="AR134" s="118">
        <v>8.9523485510368979E-7</v>
      </c>
      <c r="AS134" s="118">
        <v>1.3267926999865647E-6</v>
      </c>
      <c r="AT134" s="118">
        <v>1.0125644429352021E-6</v>
      </c>
      <c r="AU134" s="118">
        <v>5.7536968940968801E-7</v>
      </c>
      <c r="AV134" s="118">
        <v>7.516259183989805E-7</v>
      </c>
      <c r="AW134" s="131">
        <f t="shared" ref="AW134:AW143" si="2">+AVERAGE(AA134:AV134)</f>
        <v>1.940895262237895E-6</v>
      </c>
      <c r="AX134"/>
      <c r="AY134"/>
    </row>
    <row r="135" spans="1:51" s="124" customFormat="1" x14ac:dyDescent="0.25">
      <c r="A135" s="38"/>
      <c r="B135" s="84" t="s">
        <v>159</v>
      </c>
      <c r="C135" s="82">
        <f>'IMPORTACIONES '!C134/'IMPORTACIONES  PERCAPITA GER'!$C$147</f>
        <v>2.6567725030559313E-6</v>
      </c>
      <c r="D135" s="82">
        <f>'IMPORTACIONES '!D134/'IMPORTACIONES  PERCAPITA GER'!$D$147</f>
        <v>4.358185149646466E-6</v>
      </c>
      <c r="E135" s="82">
        <f>'IMPORTACIONES '!E134/'IMPORTACIONES  PERCAPITA GER'!$E$147</f>
        <v>1.7675431799523156E-6</v>
      </c>
      <c r="F135" s="82">
        <f>'IMPORTACIONES '!F134/'IMPORTACIONES  PERCAPITA GER'!$F$147</f>
        <v>1.8647803864592811E-6</v>
      </c>
      <c r="G135" s="82">
        <f>'IMPORTACIONES '!G134/'IMPORTACIONES  PERCAPITA GER'!$G$147</f>
        <v>1.3763662063704245E-6</v>
      </c>
      <c r="H135" s="82">
        <f>'IMPORTACIONES '!H134/'IMPORTACIONES  PERCAPITA GER'!$H$147</f>
        <v>1.4231584220544889E-6</v>
      </c>
      <c r="I135" s="82">
        <f>'IMPORTACIONES '!I134/'IMPORTACIONES  PERCAPITA GER'!$I$147</f>
        <v>2.2829407555623154E-6</v>
      </c>
      <c r="J135" s="82">
        <f>'IMPORTACIONES '!J134/'IMPORTACIONES  PERCAPITA GER'!$J$147</f>
        <v>1.2729047850854836E-6</v>
      </c>
      <c r="K135" s="82">
        <f>'IMPORTACIONES '!K134/'IMPORTACIONES  PERCAPITA GER'!$K$147</f>
        <v>1.7810803611827421E-6</v>
      </c>
      <c r="L135" s="82">
        <f>'IMPORTACIONES '!L134/'IMPORTACIONES  PERCAPITA GER'!$L$147</f>
        <v>2.9206364903111216E-6</v>
      </c>
      <c r="M135" s="82">
        <f>'IMPORTACIONES '!M134/'IMPORTACIONES  PERCAPITA GER'!$M$147</f>
        <v>2.0613700918141514E-6</v>
      </c>
      <c r="N135" s="82">
        <f>'IMPORTACIONES '!N134/'IMPORTACIONES  PERCAPITA GER'!$N$147</f>
        <v>2.7799206838857381E-6</v>
      </c>
      <c r="O135" s="82">
        <f>'IMPORTACIONES '!O134/'IMPORTACIONES  PERCAPITA GER'!$O$147</f>
        <v>3.0389087779390586E-6</v>
      </c>
      <c r="P135" s="82">
        <f>'IMPORTACIONES '!P134/'IMPORTACIONES  PERCAPITA GER'!$P$147</f>
        <v>1.8998881465211277E-6</v>
      </c>
      <c r="Q135" s="82">
        <f>'IMPORTACIONES '!Q134/'IMPORTACIONES  PERCAPITA GER'!$Q$147</f>
        <v>2.8936909235293945E-6</v>
      </c>
      <c r="R135" s="82">
        <f>'IMPORTACIONES '!R134/'IMPORTACIONES  PERCAPITA GER'!$R$147</f>
        <v>2.7758439941435804E-6</v>
      </c>
      <c r="S135" s="82">
        <f>'IMPORTACIONES '!S134/'IMPORTACIONES  PERCAPITA GER'!$S$147</f>
        <v>9.841173058859446E-7</v>
      </c>
      <c r="T135" s="82">
        <f>'IMPORTACIONES '!T134/'IMPORTACIONES  PERCAPITA GER'!$T$147</f>
        <v>8.9523485510368979E-7</v>
      </c>
      <c r="U135" s="82">
        <f>'IMPORTACIONES '!U134/'IMPORTACIONES  PERCAPITA GER'!$U$147</f>
        <v>1.3267926999865647E-6</v>
      </c>
      <c r="V135" s="82">
        <f>'IMPORTACIONES '!V134/'IMPORTACIONES  PERCAPITA GER'!$V$147</f>
        <v>1.0125644429352021E-6</v>
      </c>
      <c r="W135" s="82">
        <f>'IMPORTACIONES '!W134/'IMPORTACIONES  PERCAPITA GER'!$W$147</f>
        <v>5.7536968940968801E-7</v>
      </c>
      <c r="X135" s="82">
        <f>'IMPORTACIONES '!X134/'IMPORTACIONES  PERCAPITA GER'!$X$147</f>
        <v>7.516259183989805E-7</v>
      </c>
      <c r="Y135" s="72"/>
      <c r="Z135" s="119" t="s">
        <v>108</v>
      </c>
      <c r="AA135" s="120">
        <v>5.8767318039946859E-7</v>
      </c>
      <c r="AB135" s="120">
        <v>2.0753262617364125E-7</v>
      </c>
      <c r="AC135" s="120">
        <v>4.0226844785121665E-7</v>
      </c>
      <c r="AD135" s="120">
        <v>3.0470267752602635E-7</v>
      </c>
      <c r="AE135" s="120">
        <v>3.0450579786956293E-7</v>
      </c>
      <c r="AF135" s="120">
        <v>4.1356740469959508E-7</v>
      </c>
      <c r="AG135" s="120">
        <v>6.6788160402089013E-7</v>
      </c>
      <c r="AH135" s="120">
        <v>3.3944127602279567E-7</v>
      </c>
      <c r="AI135" s="120">
        <v>6.1792583959401253E-7</v>
      </c>
      <c r="AJ135" s="120">
        <v>1.4542588333499361E-7</v>
      </c>
      <c r="AK135" s="120">
        <v>1.2816871688515048E-5</v>
      </c>
      <c r="AL135" s="120">
        <v>1.8913172163729172E-5</v>
      </c>
      <c r="AM135" s="120">
        <v>1.727315749380561E-5</v>
      </c>
      <c r="AN135" s="120">
        <v>0</v>
      </c>
      <c r="AO135" s="120">
        <v>0</v>
      </c>
      <c r="AP135" s="120">
        <v>7.3370325836394202E-8</v>
      </c>
      <c r="AQ135" s="120">
        <v>9.9657448697310848E-8</v>
      </c>
      <c r="AR135" s="120">
        <v>2.9841161836789661E-7</v>
      </c>
      <c r="AS135" s="120">
        <v>6.3239652055434394E-7</v>
      </c>
      <c r="AT135" s="120">
        <v>3.3464020004321921E-6</v>
      </c>
      <c r="AU135" s="120">
        <v>1.1935860578179697E-5</v>
      </c>
      <c r="AV135" s="120">
        <v>5.5280873998376633E-6</v>
      </c>
      <c r="AW135" s="131">
        <f t="shared" si="2"/>
        <v>3.4049232716112516E-6</v>
      </c>
      <c r="AX135"/>
      <c r="AY135"/>
    </row>
    <row r="136" spans="1:51" s="126" customFormat="1" x14ac:dyDescent="0.25">
      <c r="A136" s="38"/>
      <c r="B136" s="88" t="s">
        <v>108</v>
      </c>
      <c r="C136" s="89">
        <f>'IMPORTACIONES '!C135/'IMPORTACIONES  PERCAPITA GER'!$C$147</f>
        <v>5.8767318039946859E-7</v>
      </c>
      <c r="D136" s="89">
        <f>'IMPORTACIONES '!D135/'IMPORTACIONES  PERCAPITA GER'!$D$147</f>
        <v>2.0753262617364125E-7</v>
      </c>
      <c r="E136" s="89">
        <f>'IMPORTACIONES '!E135/'IMPORTACIONES  PERCAPITA GER'!$E$147</f>
        <v>4.0226844785121665E-7</v>
      </c>
      <c r="F136" s="89">
        <f>'IMPORTACIONES '!F135/'IMPORTACIONES  PERCAPITA GER'!$F$147</f>
        <v>3.0470267752602635E-7</v>
      </c>
      <c r="G136" s="89">
        <f>'IMPORTACIONES '!G135/'IMPORTACIONES  PERCAPITA GER'!$G$147</f>
        <v>3.0450579786956293E-7</v>
      </c>
      <c r="H136" s="89">
        <f>'IMPORTACIONES '!H135/'IMPORTACIONES  PERCAPITA GER'!$H$147</f>
        <v>4.1356740469959508E-7</v>
      </c>
      <c r="I136" s="89">
        <f>'IMPORTACIONES '!I135/'IMPORTACIONES  PERCAPITA GER'!$I$147</f>
        <v>6.6788160402089013E-7</v>
      </c>
      <c r="J136" s="89">
        <f>'IMPORTACIONES '!J135/'IMPORTACIONES  PERCAPITA GER'!$J$147</f>
        <v>3.3944127602279567E-7</v>
      </c>
      <c r="K136" s="89">
        <f>'IMPORTACIONES '!K135/'IMPORTACIONES  PERCAPITA GER'!$K$147</f>
        <v>6.1792583959401253E-7</v>
      </c>
      <c r="L136" s="89">
        <f>'IMPORTACIONES '!L135/'IMPORTACIONES  PERCAPITA GER'!$L$147</f>
        <v>1.4542588333499361E-7</v>
      </c>
      <c r="M136" s="89">
        <f>'IMPORTACIONES '!M135/'IMPORTACIONES  PERCAPITA GER'!$M$147</f>
        <v>1.2816871688515048E-5</v>
      </c>
      <c r="N136" s="89">
        <f>'IMPORTACIONES '!N135/'IMPORTACIONES  PERCAPITA GER'!$N$147</f>
        <v>1.8913172163729172E-5</v>
      </c>
      <c r="O136" s="89">
        <f>'IMPORTACIONES '!O135/'IMPORTACIONES  PERCAPITA GER'!$O$147</f>
        <v>1.727315749380561E-5</v>
      </c>
      <c r="P136" s="89">
        <f>'IMPORTACIONES '!P135/'IMPORTACIONES  PERCAPITA GER'!$P$147</f>
        <v>0</v>
      </c>
      <c r="Q136" s="89">
        <f>'IMPORTACIONES '!Q135/'IMPORTACIONES  PERCAPITA GER'!$Q$147</f>
        <v>0</v>
      </c>
      <c r="R136" s="89">
        <f>'IMPORTACIONES '!R135/'IMPORTACIONES  PERCAPITA GER'!$R$147</f>
        <v>7.3370325836394202E-8</v>
      </c>
      <c r="S136" s="89">
        <f>'IMPORTACIONES '!S135/'IMPORTACIONES  PERCAPITA GER'!$S$147</f>
        <v>9.9657448697310848E-8</v>
      </c>
      <c r="T136" s="89">
        <f>'IMPORTACIONES '!T135/'IMPORTACIONES  PERCAPITA GER'!$T$147</f>
        <v>2.9841161836789661E-7</v>
      </c>
      <c r="U136" s="89">
        <f>'IMPORTACIONES '!U135/'IMPORTACIONES  PERCAPITA GER'!$U$147</f>
        <v>6.3239652055434394E-7</v>
      </c>
      <c r="V136" s="89">
        <f>'IMPORTACIONES '!V135/'IMPORTACIONES  PERCAPITA GER'!$V$147</f>
        <v>3.3464020004321921E-6</v>
      </c>
      <c r="W136" s="89">
        <f>'IMPORTACIONES '!W135/'IMPORTACIONES  PERCAPITA GER'!$W$147</f>
        <v>1.1935860578179697E-5</v>
      </c>
      <c r="X136" s="89">
        <f>'IMPORTACIONES '!X135/'IMPORTACIONES  PERCAPITA GER'!$X$147</f>
        <v>5.5280873998376633E-6</v>
      </c>
      <c r="Y136" s="74"/>
      <c r="Z136" s="121" t="s">
        <v>154</v>
      </c>
      <c r="AA136" s="118">
        <v>1.4446965684820271E-6</v>
      </c>
      <c r="AB136" s="118">
        <v>7.3246809237755737E-7</v>
      </c>
      <c r="AC136" s="118">
        <v>3.1937676768793564E-6</v>
      </c>
      <c r="AD136" s="118">
        <v>1.8891566006613633E-6</v>
      </c>
      <c r="AE136" s="118">
        <v>2.5822091659338938E-6</v>
      </c>
      <c r="AF136" s="118">
        <v>2.3840944506211951E-6</v>
      </c>
      <c r="AG136" s="118">
        <v>3.5944173598215176E-6</v>
      </c>
      <c r="AH136" s="118">
        <v>3.6368708145299534E-6</v>
      </c>
      <c r="AI136" s="118">
        <v>8.7963560695147664E-6</v>
      </c>
      <c r="AJ136" s="118">
        <v>1.5390905986286823E-5</v>
      </c>
      <c r="AK136" s="118">
        <v>1.2319717725195164E-5</v>
      </c>
      <c r="AL136" s="118">
        <v>1.6072554521679989E-5</v>
      </c>
      <c r="AM136" s="118">
        <v>2.2123255903396348E-5</v>
      </c>
      <c r="AN136" s="118">
        <v>2.5818992760415324E-5</v>
      </c>
      <c r="AO136" s="118">
        <v>2.1464593432762345E-5</v>
      </c>
      <c r="AP136" s="118">
        <v>2.5887496632607754E-5</v>
      </c>
      <c r="AQ136" s="118">
        <v>1.8810343441617421E-5</v>
      </c>
      <c r="AR136" s="118">
        <v>5.5566730103588741E-5</v>
      </c>
      <c r="AS136" s="118">
        <v>6.8695622036687559E-5</v>
      </c>
      <c r="AT136" s="118">
        <v>8.9797178402741332E-5</v>
      </c>
      <c r="AU136" s="118">
        <v>8.7860175763687881E-5</v>
      </c>
      <c r="AV136" s="118">
        <v>8.0363358275271649E-5</v>
      </c>
      <c r="AW136" s="131">
        <f t="shared" si="2"/>
        <v>2.5837498262943637E-5</v>
      </c>
      <c r="AX136"/>
      <c r="AY136"/>
    </row>
    <row r="137" spans="1:51" s="124" customFormat="1" x14ac:dyDescent="0.25">
      <c r="A137" s="38"/>
      <c r="B137" s="83" t="s">
        <v>154</v>
      </c>
      <c r="C137" s="82">
        <f>'IMPORTACIONES '!C136/'IMPORTACIONES  PERCAPITA GER'!$C$147</f>
        <v>1.4446965684820271E-6</v>
      </c>
      <c r="D137" s="82">
        <f>'IMPORTACIONES '!D136/'IMPORTACIONES  PERCAPITA GER'!$D$147</f>
        <v>7.3246809237755737E-7</v>
      </c>
      <c r="E137" s="82">
        <f>'IMPORTACIONES '!E136/'IMPORTACIONES  PERCAPITA GER'!$E$147</f>
        <v>3.1937676768793564E-6</v>
      </c>
      <c r="F137" s="82">
        <f>'IMPORTACIONES '!F136/'IMPORTACIONES  PERCAPITA GER'!$F$147</f>
        <v>1.8891566006613633E-6</v>
      </c>
      <c r="G137" s="82">
        <f>'IMPORTACIONES '!G136/'IMPORTACIONES  PERCAPITA GER'!$G$147</f>
        <v>2.5822091659338938E-6</v>
      </c>
      <c r="H137" s="82">
        <f>'IMPORTACIONES '!H136/'IMPORTACIONES  PERCAPITA GER'!$H$147</f>
        <v>2.3840944506211951E-6</v>
      </c>
      <c r="I137" s="82">
        <f>'IMPORTACIONES '!I136/'IMPORTACIONES  PERCAPITA GER'!$I$147</f>
        <v>3.5944173598215176E-6</v>
      </c>
      <c r="J137" s="82">
        <f>'IMPORTACIONES '!J136/'IMPORTACIONES  PERCAPITA GER'!$J$147</f>
        <v>3.6368708145299534E-6</v>
      </c>
      <c r="K137" s="82">
        <f>'IMPORTACIONES '!K136/'IMPORTACIONES  PERCAPITA GER'!$K$147</f>
        <v>8.7963560695147664E-6</v>
      </c>
      <c r="L137" s="82">
        <f>'IMPORTACIONES '!L136/'IMPORTACIONES  PERCAPITA GER'!$L$147</f>
        <v>1.5390905986286823E-5</v>
      </c>
      <c r="M137" s="82">
        <f>'IMPORTACIONES '!M136/'IMPORTACIONES  PERCAPITA GER'!$M$147</f>
        <v>1.2319717725195164E-5</v>
      </c>
      <c r="N137" s="82">
        <f>'IMPORTACIONES '!N136/'IMPORTACIONES  PERCAPITA GER'!$N$147</f>
        <v>1.6072554521679989E-5</v>
      </c>
      <c r="O137" s="82">
        <f>'IMPORTACIONES '!O136/'IMPORTACIONES  PERCAPITA GER'!$O$147</f>
        <v>2.2123255903396348E-5</v>
      </c>
      <c r="P137" s="82">
        <f>'IMPORTACIONES '!P136/'IMPORTACIONES  PERCAPITA GER'!$P$147</f>
        <v>2.5818992760415324E-5</v>
      </c>
      <c r="Q137" s="82">
        <f>'IMPORTACIONES '!Q136/'IMPORTACIONES  PERCAPITA GER'!$Q$147</f>
        <v>2.1464593432762345E-5</v>
      </c>
      <c r="R137" s="82">
        <f>'IMPORTACIONES '!R136/'IMPORTACIONES  PERCAPITA GER'!$R$147</f>
        <v>2.5887496632607754E-5</v>
      </c>
      <c r="S137" s="82">
        <f>'IMPORTACIONES '!S136/'IMPORTACIONES  PERCAPITA GER'!$S$147</f>
        <v>1.8810343441617421E-5</v>
      </c>
      <c r="T137" s="82">
        <f>'IMPORTACIONES '!T136/'IMPORTACIONES  PERCAPITA GER'!$T$147</f>
        <v>5.5566730103588741E-5</v>
      </c>
      <c r="U137" s="82">
        <f>'IMPORTACIONES '!U136/'IMPORTACIONES  PERCAPITA GER'!$U$147</f>
        <v>6.8695622036687559E-5</v>
      </c>
      <c r="V137" s="82">
        <f>'IMPORTACIONES '!V136/'IMPORTACIONES  PERCAPITA GER'!$V$147</f>
        <v>8.9797178402741332E-5</v>
      </c>
      <c r="W137" s="82">
        <f>'IMPORTACIONES '!W136/'IMPORTACIONES  PERCAPITA GER'!$W$147</f>
        <v>8.7860175763687881E-5</v>
      </c>
      <c r="X137" s="82">
        <f>'IMPORTACIONES '!X136/'IMPORTACIONES  PERCAPITA GER'!$X$147</f>
        <v>8.0363358275271649E-5</v>
      </c>
      <c r="Y137" s="72"/>
      <c r="Z137" s="119" t="s">
        <v>101</v>
      </c>
      <c r="AA137" s="120">
        <v>5.4604633012117297E-6</v>
      </c>
      <c r="AB137" s="120">
        <v>3.6135092557292831E-6</v>
      </c>
      <c r="AC137" s="120">
        <v>2.3039011104206045E-6</v>
      </c>
      <c r="AD137" s="120">
        <v>2.4619976344102926E-6</v>
      </c>
      <c r="AE137" s="120">
        <v>6.8331101041929923E-6</v>
      </c>
      <c r="AF137" s="120">
        <v>2.8463168441089779E-6</v>
      </c>
      <c r="AG137" s="120">
        <v>1.0200373588682685E-6</v>
      </c>
      <c r="AH137" s="120">
        <v>2.2306140995783713E-6</v>
      </c>
      <c r="AI137" s="120">
        <v>3.8650655456958828E-6</v>
      </c>
      <c r="AJ137" s="120">
        <v>4.0476870861573221E-6</v>
      </c>
      <c r="AK137" s="120">
        <v>1.5884675413391401E-6</v>
      </c>
      <c r="AL137" s="120">
        <v>2.9498721667433815E-6</v>
      </c>
      <c r="AM137" s="120">
        <v>2.1515474147808537E-6</v>
      </c>
      <c r="AN137" s="120">
        <v>3.7145249018522047E-6</v>
      </c>
      <c r="AO137" s="120">
        <v>8.4612987763960773E-6</v>
      </c>
      <c r="AP137" s="120">
        <v>2.27448010092822E-6</v>
      </c>
      <c r="AQ137" s="120">
        <v>2.0305205172077082E-6</v>
      </c>
      <c r="AR137" s="120">
        <v>3.4939026983907892E-6</v>
      </c>
      <c r="AS137" s="120">
        <v>3.3851813747320764E-6</v>
      </c>
      <c r="AT137" s="120">
        <v>5.8654647609051335E-6</v>
      </c>
      <c r="AU137" s="120">
        <v>4.8110699561278167E-6</v>
      </c>
      <c r="AV137" s="120">
        <v>3.1398566591183218E-6</v>
      </c>
      <c r="AW137" s="131">
        <f t="shared" si="2"/>
        <v>3.5704040549497935E-6</v>
      </c>
      <c r="AX137"/>
      <c r="AY137"/>
    </row>
    <row r="138" spans="1:51" s="124" customFormat="1" x14ac:dyDescent="0.25">
      <c r="A138" s="38"/>
      <c r="B138" s="88" t="s">
        <v>101</v>
      </c>
      <c r="C138" s="89">
        <f>'IMPORTACIONES '!C137/'IMPORTACIONES  PERCAPITA GER'!$C$147</f>
        <v>5.4604633012117297E-6</v>
      </c>
      <c r="D138" s="89">
        <f>'IMPORTACIONES '!D137/'IMPORTACIONES  PERCAPITA GER'!$D$147</f>
        <v>3.6135092557292831E-6</v>
      </c>
      <c r="E138" s="89">
        <f>'IMPORTACIONES '!E137/'IMPORTACIONES  PERCAPITA GER'!$E$147</f>
        <v>2.3039011104206045E-6</v>
      </c>
      <c r="F138" s="89">
        <f>'IMPORTACIONES '!F137/'IMPORTACIONES  PERCAPITA GER'!$F$147</f>
        <v>2.4619976344102926E-6</v>
      </c>
      <c r="G138" s="89">
        <f>'IMPORTACIONES '!G137/'IMPORTACIONES  PERCAPITA GER'!$G$147</f>
        <v>6.8331101041929923E-6</v>
      </c>
      <c r="H138" s="89">
        <f>'IMPORTACIONES '!H137/'IMPORTACIONES  PERCAPITA GER'!$H$147</f>
        <v>2.8463168441089779E-6</v>
      </c>
      <c r="I138" s="89">
        <f>'IMPORTACIONES '!I137/'IMPORTACIONES  PERCAPITA GER'!$I$147</f>
        <v>1.0200373588682685E-6</v>
      </c>
      <c r="J138" s="89">
        <f>'IMPORTACIONES '!J137/'IMPORTACIONES  PERCAPITA GER'!$J$147</f>
        <v>2.2306140995783713E-6</v>
      </c>
      <c r="K138" s="89">
        <f>'IMPORTACIONES '!K137/'IMPORTACIONES  PERCAPITA GER'!$K$147</f>
        <v>3.8650655456958828E-6</v>
      </c>
      <c r="L138" s="89">
        <f>'IMPORTACIONES '!L137/'IMPORTACIONES  PERCAPITA GER'!$L$147</f>
        <v>4.0476870861573221E-6</v>
      </c>
      <c r="M138" s="89">
        <f>'IMPORTACIONES '!M137/'IMPORTACIONES  PERCAPITA GER'!$M$147</f>
        <v>1.5884675413391401E-6</v>
      </c>
      <c r="N138" s="89">
        <f>'IMPORTACIONES '!N137/'IMPORTACIONES  PERCAPITA GER'!$N$147</f>
        <v>2.9498721667433815E-6</v>
      </c>
      <c r="O138" s="89">
        <f>'IMPORTACIONES '!O137/'IMPORTACIONES  PERCAPITA GER'!$O$147</f>
        <v>2.1515474147808537E-6</v>
      </c>
      <c r="P138" s="89">
        <f>'IMPORTACIONES '!P137/'IMPORTACIONES  PERCAPITA GER'!$P$147</f>
        <v>3.7145249018522047E-6</v>
      </c>
      <c r="Q138" s="89">
        <f>'IMPORTACIONES '!Q137/'IMPORTACIONES  PERCAPITA GER'!$Q$147</f>
        <v>8.4612987763960773E-6</v>
      </c>
      <c r="R138" s="89">
        <f>'IMPORTACIONES '!R137/'IMPORTACIONES  PERCAPITA GER'!$R$147</f>
        <v>2.27448010092822E-6</v>
      </c>
      <c r="S138" s="89">
        <f>'IMPORTACIONES '!S137/'IMPORTACIONES  PERCAPITA GER'!$S$147</f>
        <v>2.0305205172077082E-6</v>
      </c>
      <c r="T138" s="89">
        <f>'IMPORTACIONES '!T137/'IMPORTACIONES  PERCAPITA GER'!$T$147</f>
        <v>3.4939026983907892E-6</v>
      </c>
      <c r="U138" s="89">
        <f>'IMPORTACIONES '!U137/'IMPORTACIONES  PERCAPITA GER'!$U$147</f>
        <v>3.3851813747320764E-6</v>
      </c>
      <c r="V138" s="89">
        <f>'IMPORTACIONES '!V137/'IMPORTACIONES  PERCAPITA GER'!$V$147</f>
        <v>5.8654647609051335E-6</v>
      </c>
      <c r="W138" s="89">
        <f>'IMPORTACIONES '!W137/'IMPORTACIONES  PERCAPITA GER'!$W$147</f>
        <v>4.8110699561278167E-6</v>
      </c>
      <c r="X138" s="89">
        <f>'IMPORTACIONES '!X137/'IMPORTACIONES  PERCAPITA GER'!$X$147</f>
        <v>3.1398566591183218E-6</v>
      </c>
      <c r="Y138" s="72"/>
      <c r="Z138" s="121" t="s">
        <v>66</v>
      </c>
      <c r="AA138" s="118">
        <v>3.8198756725965461E-6</v>
      </c>
      <c r="AB138" s="118">
        <v>1.8311702309438934E-6</v>
      </c>
      <c r="AC138" s="118">
        <v>1.1580455316928965E-6</v>
      </c>
      <c r="AD138" s="118">
        <v>1.6941468870447063E-6</v>
      </c>
      <c r="AE138" s="118">
        <v>1.6199708446660748E-6</v>
      </c>
      <c r="AF138" s="118">
        <v>1.4474859164485828E-6</v>
      </c>
      <c r="AG138" s="118">
        <v>2.4772335858229378E-6</v>
      </c>
      <c r="AH138" s="118">
        <v>1.4426254230968815E-6</v>
      </c>
      <c r="AI138" s="118">
        <v>2.5201681301089139E-6</v>
      </c>
      <c r="AJ138" s="118">
        <v>2.3025764861373987E-6</v>
      </c>
      <c r="AK138" s="118">
        <v>2.3160099266853112E-6</v>
      </c>
      <c r="AL138" s="118">
        <v>2.6828055508242278E-6</v>
      </c>
      <c r="AM138" s="118">
        <v>3.950581411320776E-6</v>
      </c>
      <c r="AN138" s="118">
        <v>5.6144130483733322E-6</v>
      </c>
      <c r="AO138" s="118">
        <v>5.0792211991064474E-6</v>
      </c>
      <c r="AP138" s="118">
        <v>7.2147487072454298E-6</v>
      </c>
      <c r="AQ138" s="118">
        <v>1.0974776537791357E-5</v>
      </c>
      <c r="AR138" s="118">
        <v>9.4994365180447078E-6</v>
      </c>
      <c r="AS138" s="118">
        <v>8.8535512877608146E-6</v>
      </c>
      <c r="AT138" s="118">
        <v>7.9770320748309826E-6</v>
      </c>
      <c r="AU138" s="118">
        <v>8.8631415985662579E-6</v>
      </c>
      <c r="AV138" s="118">
        <v>4.5218785090777379E-6</v>
      </c>
      <c r="AW138" s="131">
        <f t="shared" si="2"/>
        <v>4.4482225035539198E-6</v>
      </c>
      <c r="AX138"/>
      <c r="AY138"/>
    </row>
    <row r="139" spans="1:51" s="124" customFormat="1" x14ac:dyDescent="0.25">
      <c r="A139" s="38"/>
      <c r="B139" s="83" t="s">
        <v>66</v>
      </c>
      <c r="C139" s="82">
        <f>'IMPORTACIONES '!C138/'IMPORTACIONES  PERCAPITA GER'!$C$147</f>
        <v>3.8198756725965461E-6</v>
      </c>
      <c r="D139" s="82">
        <f>'IMPORTACIONES '!D138/'IMPORTACIONES  PERCAPITA GER'!$D$147</f>
        <v>1.8311702309438934E-6</v>
      </c>
      <c r="E139" s="82">
        <f>'IMPORTACIONES '!E138/'IMPORTACIONES  PERCAPITA GER'!$E$147</f>
        <v>1.1580455316928965E-6</v>
      </c>
      <c r="F139" s="82">
        <f>'IMPORTACIONES '!F138/'IMPORTACIONES  PERCAPITA GER'!$F$147</f>
        <v>1.6941468870447063E-6</v>
      </c>
      <c r="G139" s="82">
        <f>'IMPORTACIONES '!G138/'IMPORTACIONES  PERCAPITA GER'!$G$147</f>
        <v>1.6199708446660748E-6</v>
      </c>
      <c r="H139" s="82">
        <f>'IMPORTACIONES '!H138/'IMPORTACIONES  PERCAPITA GER'!$H$147</f>
        <v>1.4474859164485828E-6</v>
      </c>
      <c r="I139" s="82">
        <f>'IMPORTACIONES '!I138/'IMPORTACIONES  PERCAPITA GER'!$I$147</f>
        <v>2.4772335858229378E-6</v>
      </c>
      <c r="J139" s="82">
        <f>'IMPORTACIONES '!J138/'IMPORTACIONES  PERCAPITA GER'!$J$147</f>
        <v>1.4426254230968815E-6</v>
      </c>
      <c r="K139" s="82">
        <f>'IMPORTACIONES '!K138/'IMPORTACIONES  PERCAPITA GER'!$K$147</f>
        <v>2.5201681301089139E-6</v>
      </c>
      <c r="L139" s="82">
        <f>'IMPORTACIONES '!L138/'IMPORTACIONES  PERCAPITA GER'!$L$147</f>
        <v>2.3025764861373987E-6</v>
      </c>
      <c r="M139" s="82">
        <f>'IMPORTACIONES '!M138/'IMPORTACIONES  PERCAPITA GER'!$M$147</f>
        <v>2.3160099266853112E-6</v>
      </c>
      <c r="N139" s="82">
        <f>'IMPORTACIONES '!N138/'IMPORTACIONES  PERCAPITA GER'!$N$147</f>
        <v>2.6828055508242278E-6</v>
      </c>
      <c r="O139" s="82">
        <f>'IMPORTACIONES '!O138/'IMPORTACIONES  PERCAPITA GER'!$O$147</f>
        <v>3.950581411320776E-6</v>
      </c>
      <c r="P139" s="82">
        <f>'IMPORTACIONES '!P138/'IMPORTACIONES  PERCAPITA GER'!$P$147</f>
        <v>5.6144130483733322E-6</v>
      </c>
      <c r="Q139" s="82">
        <f>'IMPORTACIONES '!Q138/'IMPORTACIONES  PERCAPITA GER'!$Q$147</f>
        <v>5.0792211991064474E-6</v>
      </c>
      <c r="R139" s="82">
        <f>'IMPORTACIONES '!R138/'IMPORTACIONES  PERCAPITA GER'!$R$147</f>
        <v>7.2147487072454298E-6</v>
      </c>
      <c r="S139" s="82">
        <f>'IMPORTACIONES '!S138/'IMPORTACIONES  PERCAPITA GER'!$S$147</f>
        <v>1.0974776537791357E-5</v>
      </c>
      <c r="T139" s="82">
        <f>'IMPORTACIONES '!T138/'IMPORTACIONES  PERCAPITA GER'!$T$147</f>
        <v>9.4994365180447078E-6</v>
      </c>
      <c r="U139" s="82">
        <f>'IMPORTACIONES '!U138/'IMPORTACIONES  PERCAPITA GER'!$U$147</f>
        <v>8.8535512877608146E-6</v>
      </c>
      <c r="V139" s="82">
        <f>'IMPORTACIONES '!V138/'IMPORTACIONES  PERCAPITA GER'!$V$147</f>
        <v>7.9770320748309826E-6</v>
      </c>
      <c r="W139" s="82">
        <f>'IMPORTACIONES '!W138/'IMPORTACIONES  PERCAPITA GER'!$W$147</f>
        <v>8.8631415985662579E-6</v>
      </c>
      <c r="X139" s="82">
        <f>'IMPORTACIONES '!X138/'IMPORTACIONES  PERCAPITA GER'!$X$147</f>
        <v>4.5218785090777379E-6</v>
      </c>
      <c r="Y139" s="72"/>
      <c r="Z139" s="119" t="s">
        <v>97</v>
      </c>
      <c r="AA139" s="120">
        <v>2.5955565467643197E-6</v>
      </c>
      <c r="AB139" s="120">
        <v>7.5688369545680926E-7</v>
      </c>
      <c r="AC139" s="120">
        <v>4.9978807157272376E-7</v>
      </c>
      <c r="AD139" s="120">
        <v>5.1190049824372423E-7</v>
      </c>
      <c r="AE139" s="120">
        <v>3.53226725528693E-7</v>
      </c>
      <c r="AF139" s="120">
        <v>1.9461995515275064E-7</v>
      </c>
      <c r="AG139" s="120">
        <v>4.1287226430382296E-7</v>
      </c>
      <c r="AH139" s="120">
        <v>1.4547483258119814E-7</v>
      </c>
      <c r="AI139" s="120">
        <v>6.0580964666079664E-8</v>
      </c>
      <c r="AJ139" s="120">
        <v>2.4237647222498934E-8</v>
      </c>
      <c r="AK139" s="120">
        <v>1.2125706422436185E-7</v>
      </c>
      <c r="AL139" s="120">
        <v>2.4278783265377625E-8</v>
      </c>
      <c r="AM139" s="120">
        <v>2.1880143201161222E-7</v>
      </c>
      <c r="AN139" s="120">
        <v>1.3396647187007951E-7</v>
      </c>
      <c r="AO139" s="120">
        <v>1.7093532881608238E-7</v>
      </c>
      <c r="AP139" s="120">
        <v>3.6685162918197101E-8</v>
      </c>
      <c r="AQ139" s="120">
        <v>2.9897234609193253E-7</v>
      </c>
      <c r="AR139" s="120">
        <v>3.7301452295987077E-8</v>
      </c>
      <c r="AS139" s="120">
        <v>3.7199795326726111E-8</v>
      </c>
      <c r="AT139" s="120">
        <v>1.6052850924582472E-7</v>
      </c>
      <c r="AU139" s="120">
        <v>9.7935266282500081E-8</v>
      </c>
      <c r="AV139" s="120">
        <v>2.4245997367709049E-8</v>
      </c>
      <c r="AW139" s="131">
        <f t="shared" si="2"/>
        <v>3.1442040050950059E-7</v>
      </c>
      <c r="AX139"/>
      <c r="AY139"/>
    </row>
    <row r="140" spans="1:51" s="124" customFormat="1" x14ac:dyDescent="0.25">
      <c r="A140" s="38"/>
      <c r="B140" s="88" t="s">
        <v>97</v>
      </c>
      <c r="C140" s="89">
        <f>'IMPORTACIONES '!C139/'IMPORTACIONES  PERCAPITA GER'!$C$147</f>
        <v>2.5955565467643197E-6</v>
      </c>
      <c r="D140" s="89">
        <f>'IMPORTACIONES '!D139/'IMPORTACIONES  PERCAPITA GER'!$D$147</f>
        <v>7.5688369545680926E-7</v>
      </c>
      <c r="E140" s="89">
        <f>'IMPORTACIONES '!E139/'IMPORTACIONES  PERCAPITA GER'!$E$147</f>
        <v>4.9978807157272376E-7</v>
      </c>
      <c r="F140" s="89">
        <f>'IMPORTACIONES '!F139/'IMPORTACIONES  PERCAPITA GER'!$F$147</f>
        <v>5.1190049824372423E-7</v>
      </c>
      <c r="G140" s="89">
        <f>'IMPORTACIONES '!G139/'IMPORTACIONES  PERCAPITA GER'!$G$147</f>
        <v>3.53226725528693E-7</v>
      </c>
      <c r="H140" s="89">
        <f>'IMPORTACIONES '!H139/'IMPORTACIONES  PERCAPITA GER'!$H$147</f>
        <v>1.9461995515275064E-7</v>
      </c>
      <c r="I140" s="89">
        <f>'IMPORTACIONES '!I139/'IMPORTACIONES  PERCAPITA GER'!$I$147</f>
        <v>4.1287226430382296E-7</v>
      </c>
      <c r="J140" s="89">
        <f>'IMPORTACIONES '!J139/'IMPORTACIONES  PERCAPITA GER'!$J$147</f>
        <v>1.4547483258119814E-7</v>
      </c>
      <c r="K140" s="89">
        <f>'IMPORTACIONES '!K139/'IMPORTACIONES  PERCAPITA GER'!$K$147</f>
        <v>6.0580964666079664E-8</v>
      </c>
      <c r="L140" s="89">
        <f>'IMPORTACIONES '!L139/'IMPORTACIONES  PERCAPITA GER'!$L$147</f>
        <v>2.4237647222498934E-8</v>
      </c>
      <c r="M140" s="89">
        <f>'IMPORTACIONES '!M139/'IMPORTACIONES  PERCAPITA GER'!$M$147</f>
        <v>1.2125706422436185E-7</v>
      </c>
      <c r="N140" s="89">
        <f>'IMPORTACIONES '!N139/'IMPORTACIONES  PERCAPITA GER'!$N$147</f>
        <v>2.4278783265377625E-8</v>
      </c>
      <c r="O140" s="89">
        <f>'IMPORTACIONES '!O139/'IMPORTACIONES  PERCAPITA GER'!$O$147</f>
        <v>2.1880143201161222E-7</v>
      </c>
      <c r="P140" s="89">
        <f>'IMPORTACIONES '!P139/'IMPORTACIONES  PERCAPITA GER'!$P$147</f>
        <v>1.3396647187007951E-7</v>
      </c>
      <c r="Q140" s="89">
        <f>'IMPORTACIONES '!Q139/'IMPORTACIONES  PERCAPITA GER'!$Q$147</f>
        <v>1.7093532881608238E-7</v>
      </c>
      <c r="R140" s="89">
        <f>'IMPORTACIONES '!R139/'IMPORTACIONES  PERCAPITA GER'!$R$147</f>
        <v>3.6685162918197101E-8</v>
      </c>
      <c r="S140" s="89">
        <f>'IMPORTACIONES '!S139/'IMPORTACIONES  PERCAPITA GER'!$S$147</f>
        <v>2.9897234609193253E-7</v>
      </c>
      <c r="T140" s="89">
        <f>'IMPORTACIONES '!T139/'IMPORTACIONES  PERCAPITA GER'!$T$147</f>
        <v>3.7301452295987077E-8</v>
      </c>
      <c r="U140" s="89">
        <f>'IMPORTACIONES '!U139/'IMPORTACIONES  PERCAPITA GER'!$U$147</f>
        <v>3.7199795326726111E-8</v>
      </c>
      <c r="V140" s="89">
        <f>'IMPORTACIONES '!V139/'IMPORTACIONES  PERCAPITA GER'!$V$147</f>
        <v>1.6052850924582472E-7</v>
      </c>
      <c r="W140" s="89">
        <f>'IMPORTACIONES '!W139/'IMPORTACIONES  PERCAPITA GER'!$W$147</f>
        <v>9.7935266282500081E-8</v>
      </c>
      <c r="X140" s="89">
        <f>'IMPORTACIONES '!X139/'IMPORTACIONES  PERCAPITA GER'!$X$147</f>
        <v>2.4245997367709049E-8</v>
      </c>
      <c r="Y140" s="72"/>
      <c r="Z140" s="123" t="s">
        <v>26</v>
      </c>
      <c r="AA140" s="118">
        <v>0</v>
      </c>
      <c r="AB140" s="118">
        <v>0</v>
      </c>
      <c r="AC140" s="118">
        <v>0</v>
      </c>
      <c r="AD140" s="118">
        <v>0</v>
      </c>
      <c r="AE140" s="118">
        <v>0</v>
      </c>
      <c r="AF140" s="118">
        <v>0</v>
      </c>
      <c r="AG140" s="118">
        <v>0</v>
      </c>
      <c r="AH140" s="118">
        <v>8.4860319005698916E-8</v>
      </c>
      <c r="AI140" s="118">
        <v>9.6929543465727452E-8</v>
      </c>
      <c r="AJ140" s="118">
        <v>3.1508941389248615E-7</v>
      </c>
      <c r="AK140" s="118">
        <v>1.4550847706923421E-7</v>
      </c>
      <c r="AL140" s="118">
        <v>3.3990296571528674E-7</v>
      </c>
      <c r="AM140" s="118">
        <v>4.2544722891146822E-7</v>
      </c>
      <c r="AN140" s="118">
        <v>2.5575417357015179E-7</v>
      </c>
      <c r="AO140" s="118">
        <v>2.1977399419210591E-7</v>
      </c>
      <c r="AP140" s="118">
        <v>3.9130840446076904E-7</v>
      </c>
      <c r="AQ140" s="118">
        <v>7.4743086522983133E-8</v>
      </c>
      <c r="AR140" s="118">
        <v>8.7036722023969839E-8</v>
      </c>
      <c r="AS140" s="118">
        <v>7.4399590653452222E-8</v>
      </c>
      <c r="AT140" s="118">
        <v>4.939338746025376E-8</v>
      </c>
      <c r="AU140" s="118">
        <v>3.6725724855937532E-8</v>
      </c>
      <c r="AV140" s="118">
        <v>4.8491994735418099E-8</v>
      </c>
      <c r="AW140" s="131">
        <f t="shared" si="2"/>
        <v>1.2024386484249741E-7</v>
      </c>
      <c r="AX140"/>
      <c r="AY140"/>
    </row>
    <row r="141" spans="1:51" s="124" customFormat="1" x14ac:dyDescent="0.25">
      <c r="A141" s="38"/>
      <c r="B141" s="59" t="s">
        <v>26</v>
      </c>
      <c r="C141" s="82">
        <f>'IMPORTACIONES '!C140/'IMPORTACIONES  PERCAPITA GER'!$C$147</f>
        <v>0</v>
      </c>
      <c r="D141" s="82">
        <f>'IMPORTACIONES '!D140/'IMPORTACIONES  PERCAPITA GER'!$D$147</f>
        <v>0</v>
      </c>
      <c r="E141" s="82">
        <f>'IMPORTACIONES '!E140/'IMPORTACIONES  PERCAPITA GER'!$E$147</f>
        <v>0</v>
      </c>
      <c r="F141" s="82">
        <f>'IMPORTACIONES '!F140/'IMPORTACIONES  PERCAPITA GER'!$F$147</f>
        <v>0</v>
      </c>
      <c r="G141" s="82">
        <f>'IMPORTACIONES '!G140/'IMPORTACIONES  PERCAPITA GER'!$G$147</f>
        <v>0</v>
      </c>
      <c r="H141" s="82">
        <f>'IMPORTACIONES '!H140/'IMPORTACIONES  PERCAPITA GER'!$H$147</f>
        <v>0</v>
      </c>
      <c r="I141" s="82">
        <f>'IMPORTACIONES '!I140/'IMPORTACIONES  PERCAPITA GER'!$I$147</f>
        <v>0</v>
      </c>
      <c r="J141" s="82">
        <f>'IMPORTACIONES '!J140/'IMPORTACIONES  PERCAPITA GER'!$J$147</f>
        <v>8.4860319005698916E-8</v>
      </c>
      <c r="K141" s="82">
        <f>'IMPORTACIONES '!K140/'IMPORTACIONES  PERCAPITA GER'!$K$147</f>
        <v>9.6929543465727452E-8</v>
      </c>
      <c r="L141" s="82">
        <f>'IMPORTACIONES '!L140/'IMPORTACIONES  PERCAPITA GER'!$L$147</f>
        <v>3.1508941389248615E-7</v>
      </c>
      <c r="M141" s="82">
        <f>'IMPORTACIONES '!M140/'IMPORTACIONES  PERCAPITA GER'!$M$147</f>
        <v>1.4550847706923421E-7</v>
      </c>
      <c r="N141" s="82">
        <f>'IMPORTACIONES '!N140/'IMPORTACIONES  PERCAPITA GER'!$N$147</f>
        <v>3.3990296571528674E-7</v>
      </c>
      <c r="O141" s="82">
        <f>'IMPORTACIONES '!O140/'IMPORTACIONES  PERCAPITA GER'!$O$147</f>
        <v>4.2544722891146822E-7</v>
      </c>
      <c r="P141" s="82">
        <f>'IMPORTACIONES '!P140/'IMPORTACIONES  PERCAPITA GER'!$P$147</f>
        <v>2.5575417357015179E-7</v>
      </c>
      <c r="Q141" s="82">
        <f>'IMPORTACIONES '!Q140/'IMPORTACIONES  PERCAPITA GER'!$Q$147</f>
        <v>2.1977399419210591E-7</v>
      </c>
      <c r="R141" s="82">
        <f>'IMPORTACIONES '!R140/'IMPORTACIONES  PERCAPITA GER'!$R$147</f>
        <v>3.9130840446076904E-7</v>
      </c>
      <c r="S141" s="82">
        <f>'IMPORTACIONES '!S140/'IMPORTACIONES  PERCAPITA GER'!$S$147</f>
        <v>7.4743086522983133E-8</v>
      </c>
      <c r="T141" s="82">
        <f>'IMPORTACIONES '!T140/'IMPORTACIONES  PERCAPITA GER'!$T$147</f>
        <v>8.7036722023969839E-8</v>
      </c>
      <c r="U141" s="82">
        <f>'IMPORTACIONES '!U140/'IMPORTACIONES  PERCAPITA GER'!$U$147</f>
        <v>7.4399590653452222E-8</v>
      </c>
      <c r="V141" s="82">
        <f>'IMPORTACIONES '!V140/'IMPORTACIONES  PERCAPITA GER'!$V$147</f>
        <v>4.939338746025376E-8</v>
      </c>
      <c r="W141" s="82">
        <f>'IMPORTACIONES '!W140/'IMPORTACIONES  PERCAPITA GER'!$W$147</f>
        <v>3.6725724855937532E-8</v>
      </c>
      <c r="X141" s="82">
        <f>'IMPORTACIONES '!X140/'IMPORTACIONES  PERCAPITA GER'!$X$147</f>
        <v>4.8491994735418099E-8</v>
      </c>
      <c r="Y141" s="72"/>
      <c r="Z141" s="119" t="s">
        <v>155</v>
      </c>
      <c r="AA141" s="120">
        <v>1.1508599782822927E-6</v>
      </c>
      <c r="AB141" s="120">
        <v>1.9044170401816491E-6</v>
      </c>
      <c r="AC141" s="120">
        <v>2.157621674838344E-6</v>
      </c>
      <c r="AD141" s="120">
        <v>1.1822463888009821E-6</v>
      </c>
      <c r="AE141" s="120">
        <v>8.0389530637564615E-7</v>
      </c>
      <c r="AF141" s="120">
        <v>2.1529832538773039E-6</v>
      </c>
      <c r="AG141" s="120">
        <v>7.5045605688165476E-6</v>
      </c>
      <c r="AH141" s="120">
        <v>1.7044801217430382E-5</v>
      </c>
      <c r="AI141" s="120">
        <v>1.5314867867584939E-5</v>
      </c>
      <c r="AJ141" s="120">
        <v>2.8115670778098764E-5</v>
      </c>
      <c r="AK141" s="120">
        <v>5.9743355543343085E-5</v>
      </c>
      <c r="AL141" s="120">
        <v>7.8699675954721572E-5</v>
      </c>
      <c r="AM141" s="120">
        <v>6.0060993087187555E-5</v>
      </c>
      <c r="AN141" s="120">
        <v>7.0052286017881579E-5</v>
      </c>
      <c r="AO141" s="120">
        <v>4.9290423030751756E-5</v>
      </c>
      <c r="AP141" s="120">
        <v>6.3636529275432576E-5</v>
      </c>
      <c r="AQ141" s="120">
        <v>9.0725649857814354E-5</v>
      </c>
      <c r="AR141" s="120">
        <v>5.5815406452228658E-5</v>
      </c>
      <c r="AS141" s="120">
        <v>3.8836586321102061E-5</v>
      </c>
      <c r="AT141" s="120">
        <v>3.7082085635785506E-5</v>
      </c>
      <c r="AU141" s="120">
        <v>3.0078368657012838E-5</v>
      </c>
      <c r="AV141" s="120">
        <v>1.8463326995510441E-5</v>
      </c>
      <c r="AW141" s="131">
        <f t="shared" si="2"/>
        <v>3.3173482313775394E-5</v>
      </c>
      <c r="AX141"/>
      <c r="AY141"/>
    </row>
    <row r="142" spans="1:51" s="124" customFormat="1" x14ac:dyDescent="0.25">
      <c r="A142" s="38"/>
      <c r="B142" s="88" t="s">
        <v>155</v>
      </c>
      <c r="C142" s="89">
        <f>'IMPORTACIONES '!C141/'IMPORTACIONES  PERCAPITA GER'!$C$147</f>
        <v>1.1508599782822927E-6</v>
      </c>
      <c r="D142" s="89">
        <f>'IMPORTACIONES '!D141/'IMPORTACIONES  PERCAPITA GER'!$D$147</f>
        <v>1.9044170401816491E-6</v>
      </c>
      <c r="E142" s="89">
        <f>'IMPORTACIONES '!E141/'IMPORTACIONES  PERCAPITA GER'!$E$147</f>
        <v>2.157621674838344E-6</v>
      </c>
      <c r="F142" s="89">
        <f>'IMPORTACIONES '!F141/'IMPORTACIONES  PERCAPITA GER'!$F$147</f>
        <v>1.1822463888009821E-6</v>
      </c>
      <c r="G142" s="89">
        <f>'IMPORTACIONES '!G141/'IMPORTACIONES  PERCAPITA GER'!$G$147</f>
        <v>8.0389530637564615E-7</v>
      </c>
      <c r="H142" s="89">
        <f>'IMPORTACIONES '!H141/'IMPORTACIONES  PERCAPITA GER'!$H$147</f>
        <v>2.1529832538773039E-6</v>
      </c>
      <c r="I142" s="89">
        <f>'IMPORTACIONES '!I141/'IMPORTACIONES  PERCAPITA GER'!$I$147</f>
        <v>7.5045605688165476E-6</v>
      </c>
      <c r="J142" s="89">
        <f>'IMPORTACIONES '!J141/'IMPORTACIONES  PERCAPITA GER'!$J$147</f>
        <v>1.7044801217430382E-5</v>
      </c>
      <c r="K142" s="89">
        <f>'IMPORTACIONES '!K141/'IMPORTACIONES  PERCAPITA GER'!$K$147</f>
        <v>1.5314867867584939E-5</v>
      </c>
      <c r="L142" s="89">
        <f>'IMPORTACIONES '!L141/'IMPORTACIONES  PERCAPITA GER'!$L$147</f>
        <v>2.8115670778098764E-5</v>
      </c>
      <c r="M142" s="89">
        <f>'IMPORTACIONES '!M141/'IMPORTACIONES  PERCAPITA GER'!$M$147</f>
        <v>5.9743355543343085E-5</v>
      </c>
      <c r="N142" s="89">
        <f>'IMPORTACIONES '!N141/'IMPORTACIONES  PERCAPITA GER'!$N$147</f>
        <v>7.8699675954721572E-5</v>
      </c>
      <c r="O142" s="89">
        <f>'IMPORTACIONES '!O141/'IMPORTACIONES  PERCAPITA GER'!$O$147</f>
        <v>6.0060993087187555E-5</v>
      </c>
      <c r="P142" s="89">
        <f>'IMPORTACIONES '!P141/'IMPORTACIONES  PERCAPITA GER'!$P$147</f>
        <v>7.0052286017881579E-5</v>
      </c>
      <c r="Q142" s="89">
        <f>'IMPORTACIONES '!Q141/'IMPORTACIONES  PERCAPITA GER'!$Q$147</f>
        <v>4.9290423030751756E-5</v>
      </c>
      <c r="R142" s="89">
        <f>'IMPORTACIONES '!R141/'IMPORTACIONES  PERCAPITA GER'!$R$147</f>
        <v>6.3636529275432576E-5</v>
      </c>
      <c r="S142" s="89">
        <f>'IMPORTACIONES '!S141/'IMPORTACIONES  PERCAPITA GER'!$S$147</f>
        <v>9.0725649857814354E-5</v>
      </c>
      <c r="T142" s="89">
        <f>'IMPORTACIONES '!T141/'IMPORTACIONES  PERCAPITA GER'!$T$147</f>
        <v>5.5815406452228658E-5</v>
      </c>
      <c r="U142" s="89">
        <f>'IMPORTACIONES '!U141/'IMPORTACIONES  PERCAPITA GER'!$U$147</f>
        <v>3.8836586321102061E-5</v>
      </c>
      <c r="V142" s="89">
        <f>'IMPORTACIONES '!V141/'IMPORTACIONES  PERCAPITA GER'!$V$147</f>
        <v>3.7082085635785506E-5</v>
      </c>
      <c r="W142" s="89">
        <f>'IMPORTACIONES '!W141/'IMPORTACIONES  PERCAPITA GER'!$W$147</f>
        <v>3.0078368657012838E-5</v>
      </c>
      <c r="X142" s="89">
        <f>'IMPORTACIONES '!X141/'IMPORTACIONES  PERCAPITA GER'!$X$147</f>
        <v>1.8463326995510441E-5</v>
      </c>
      <c r="Y142" s="72"/>
      <c r="Z142" s="121" t="s">
        <v>29</v>
      </c>
      <c r="AA142" s="118">
        <v>0</v>
      </c>
      <c r="AB142" s="118">
        <v>0</v>
      </c>
      <c r="AC142" s="118">
        <v>0</v>
      </c>
      <c r="AD142" s="118">
        <v>0</v>
      </c>
      <c r="AE142" s="118">
        <v>0</v>
      </c>
      <c r="AF142" s="118">
        <v>0</v>
      </c>
      <c r="AG142" s="118">
        <v>0</v>
      </c>
      <c r="AH142" s="118">
        <v>0</v>
      </c>
      <c r="AI142" s="118">
        <v>0</v>
      </c>
      <c r="AJ142" s="118">
        <v>0</v>
      </c>
      <c r="AK142" s="118">
        <v>0</v>
      </c>
      <c r="AL142" s="118">
        <v>0</v>
      </c>
      <c r="AM142" s="118">
        <v>0</v>
      </c>
      <c r="AN142" s="118">
        <v>0</v>
      </c>
      <c r="AO142" s="118">
        <v>0</v>
      </c>
      <c r="AP142" s="118">
        <v>0</v>
      </c>
      <c r="AQ142" s="118">
        <v>0</v>
      </c>
      <c r="AR142" s="118">
        <v>0</v>
      </c>
      <c r="AS142" s="118">
        <v>0</v>
      </c>
      <c r="AT142" s="118">
        <v>0</v>
      </c>
      <c r="AU142" s="118">
        <v>0</v>
      </c>
      <c r="AV142" s="118">
        <v>0</v>
      </c>
      <c r="AW142" s="131">
        <f t="shared" si="2"/>
        <v>0</v>
      </c>
      <c r="AX142"/>
      <c r="AY142"/>
    </row>
    <row r="143" spans="1:51" x14ac:dyDescent="0.25">
      <c r="B143" s="83" t="s">
        <v>29</v>
      </c>
      <c r="C143" s="82">
        <f>'IMPORTACIONES '!C142/'IMPORTACIONES  PERCAPITA GER'!$C$147</f>
        <v>0</v>
      </c>
      <c r="D143" s="82">
        <f>'IMPORTACIONES '!D142/'IMPORTACIONES  PERCAPITA GER'!$D$147</f>
        <v>0</v>
      </c>
      <c r="E143" s="82">
        <f>'IMPORTACIONES '!E142/'IMPORTACIONES  PERCAPITA GER'!$E$147</f>
        <v>0</v>
      </c>
      <c r="F143" s="82">
        <f>'IMPORTACIONES '!F142/'IMPORTACIONES  PERCAPITA GER'!$F$147</f>
        <v>0</v>
      </c>
      <c r="G143" s="82">
        <f>'IMPORTACIONES '!G142/'IMPORTACIONES  PERCAPITA GER'!$G$147</f>
        <v>0</v>
      </c>
      <c r="H143" s="82">
        <f>'IMPORTACIONES '!H142/'IMPORTACIONES  PERCAPITA GER'!$H$147</f>
        <v>0</v>
      </c>
      <c r="I143" s="82">
        <f>'IMPORTACIONES '!I142/'IMPORTACIONES  PERCAPITA GER'!$I$147</f>
        <v>0</v>
      </c>
      <c r="J143" s="82">
        <f>'IMPORTACIONES '!J142/'IMPORTACIONES  PERCAPITA GER'!$J$147</f>
        <v>0</v>
      </c>
      <c r="K143" s="82">
        <f>'IMPORTACIONES '!K142/'IMPORTACIONES  PERCAPITA GER'!$K$147</f>
        <v>0</v>
      </c>
      <c r="L143" s="82">
        <f>'IMPORTACIONES '!L142/'IMPORTACIONES  PERCAPITA GER'!$L$147</f>
        <v>0</v>
      </c>
      <c r="M143" s="82">
        <f>'IMPORTACIONES '!M142/'IMPORTACIONES  PERCAPITA GER'!$M$147</f>
        <v>0</v>
      </c>
      <c r="N143" s="82">
        <f>'IMPORTACIONES '!N142/'IMPORTACIONES  PERCAPITA GER'!$N$147</f>
        <v>0</v>
      </c>
      <c r="O143" s="82">
        <f>'IMPORTACIONES '!O142/'IMPORTACIONES  PERCAPITA GER'!$O$147</f>
        <v>0</v>
      </c>
      <c r="P143" s="82">
        <f>'IMPORTACIONES '!P142/'IMPORTACIONES  PERCAPITA GER'!$P$147</f>
        <v>0</v>
      </c>
      <c r="Q143" s="82">
        <f>'IMPORTACIONES '!Q142/'IMPORTACIONES  PERCAPITA GER'!$Q$147</f>
        <v>0</v>
      </c>
      <c r="R143" s="82">
        <f>'IMPORTACIONES '!R142/'IMPORTACIONES  PERCAPITA GER'!$R$147</f>
        <v>0</v>
      </c>
      <c r="S143" s="82">
        <f>'IMPORTACIONES '!S142/'IMPORTACIONES  PERCAPITA GER'!$S$147</f>
        <v>0</v>
      </c>
      <c r="T143" s="82">
        <f>'IMPORTACIONES '!T142/'IMPORTACIONES  PERCAPITA GER'!$T$147</f>
        <v>0</v>
      </c>
      <c r="U143" s="82">
        <f>'IMPORTACIONES '!U142/'IMPORTACIONES  PERCAPITA GER'!$U$147</f>
        <v>0</v>
      </c>
      <c r="V143" s="82">
        <f>'IMPORTACIONES '!V142/'IMPORTACIONES  PERCAPITA GER'!$V$147</f>
        <v>0</v>
      </c>
      <c r="W143" s="82">
        <f>'IMPORTACIONES '!W142/'IMPORTACIONES  PERCAPITA GER'!$W$147</f>
        <v>0</v>
      </c>
      <c r="X143" s="82">
        <f>'IMPORTACIONES '!X142/'IMPORTACIONES  PERCAPITA GER'!$X$147</f>
        <v>0</v>
      </c>
      <c r="Z143" s="119" t="s">
        <v>170</v>
      </c>
      <c r="AA143" s="120">
        <v>1.2243191258322264E-8</v>
      </c>
      <c r="AB143" s="120">
        <v>2.4415603079251911E-8</v>
      </c>
      <c r="AC143" s="120">
        <v>2.4379905930376767E-8</v>
      </c>
      <c r="AD143" s="120">
        <v>1.0969296390936948E-7</v>
      </c>
      <c r="AE143" s="120">
        <v>1.5834301489217274E-7</v>
      </c>
      <c r="AF143" s="120">
        <v>8.2713480939919016E-7</v>
      </c>
      <c r="AG143" s="120">
        <v>4.2501556619511191E-7</v>
      </c>
      <c r="AH143" s="120">
        <v>4.0005578959829491E-7</v>
      </c>
      <c r="AI143" s="120">
        <v>2.0718689915799244E-6</v>
      </c>
      <c r="AJ143" s="120">
        <v>6.9077294584121968E-7</v>
      </c>
      <c r="AK143" s="120">
        <v>2.0613700918141516E-7</v>
      </c>
      <c r="AL143" s="120">
        <v>2.4278783265377625E-8</v>
      </c>
      <c r="AM143" s="120">
        <v>2.4311270223512469E-8</v>
      </c>
      <c r="AN143" s="120">
        <v>9.7430161360057832E-8</v>
      </c>
      <c r="AO143" s="120">
        <v>4.2733832204020597E-7</v>
      </c>
      <c r="AP143" s="120">
        <v>4.8913550557596131E-8</v>
      </c>
      <c r="AQ143" s="120">
        <v>3.9862979478924339E-7</v>
      </c>
      <c r="AR143" s="120">
        <v>1.2433817431995691E-8</v>
      </c>
      <c r="AS143" s="120">
        <v>2.4799863551150743E-8</v>
      </c>
      <c r="AT143" s="120">
        <v>1.234834686506344E-8</v>
      </c>
      <c r="AU143" s="120">
        <v>9.1814312139843824E-7</v>
      </c>
      <c r="AV143" s="120">
        <v>2.4245997367709049E-8</v>
      </c>
      <c r="AW143" s="131">
        <f t="shared" si="2"/>
        <v>3.1649694635068185E-7</v>
      </c>
      <c r="AX143"/>
      <c r="AY143"/>
    </row>
    <row r="144" spans="1:51" x14ac:dyDescent="0.25">
      <c r="B144" s="88" t="s">
        <v>170</v>
      </c>
      <c r="C144" s="89">
        <f>'IMPORTACIONES '!C143/'IMPORTACIONES  PERCAPITA GER'!$C$147</f>
        <v>1.2243191258322264E-8</v>
      </c>
      <c r="D144" s="89">
        <f>'IMPORTACIONES '!D143/'IMPORTACIONES  PERCAPITA GER'!$D$147</f>
        <v>2.4415603079251911E-8</v>
      </c>
      <c r="E144" s="89">
        <f>'IMPORTACIONES '!E143/'IMPORTACIONES  PERCAPITA GER'!$E$147</f>
        <v>2.4379905930376767E-8</v>
      </c>
      <c r="F144" s="89">
        <f>'IMPORTACIONES '!F143/'IMPORTACIONES  PERCAPITA GER'!$F$147</f>
        <v>1.0969296390936948E-7</v>
      </c>
      <c r="G144" s="89">
        <f>'IMPORTACIONES '!G143/'IMPORTACIONES  PERCAPITA GER'!$G$147</f>
        <v>1.5834301489217274E-7</v>
      </c>
      <c r="H144" s="89">
        <f>'IMPORTACIONES '!H143/'IMPORTACIONES  PERCAPITA GER'!$H$147</f>
        <v>8.2713480939919016E-7</v>
      </c>
      <c r="I144" s="89">
        <f>'IMPORTACIONES '!I143/'IMPORTACIONES  PERCAPITA GER'!$I$147</f>
        <v>4.2501556619511191E-7</v>
      </c>
      <c r="J144" s="89">
        <f>'IMPORTACIONES '!J143/'IMPORTACIONES  PERCAPITA GER'!$J$147</f>
        <v>4.0005578959829491E-7</v>
      </c>
      <c r="K144" s="89">
        <f>'IMPORTACIONES '!K143/'IMPORTACIONES  PERCAPITA GER'!$K$147</f>
        <v>2.0718689915799244E-6</v>
      </c>
      <c r="L144" s="89">
        <f>'IMPORTACIONES '!L143/'IMPORTACIONES  PERCAPITA GER'!$L$147</f>
        <v>6.9077294584121968E-7</v>
      </c>
      <c r="M144" s="89">
        <f>'IMPORTACIONES '!M143/'IMPORTACIONES  PERCAPITA GER'!$M$147</f>
        <v>2.0613700918141516E-7</v>
      </c>
      <c r="N144" s="89">
        <f>'IMPORTACIONES '!N143/'IMPORTACIONES  PERCAPITA GER'!$N$147</f>
        <v>2.4278783265377625E-8</v>
      </c>
      <c r="O144" s="89">
        <f>'IMPORTACIONES '!O143/'IMPORTACIONES  PERCAPITA GER'!$O$147</f>
        <v>2.4311270223512469E-8</v>
      </c>
      <c r="P144" s="89">
        <f>'IMPORTACIONES '!P143/'IMPORTACIONES  PERCAPITA GER'!$P$147</f>
        <v>9.7430161360057832E-8</v>
      </c>
      <c r="Q144" s="89">
        <f>'IMPORTACIONES '!Q143/'IMPORTACIONES  PERCAPITA GER'!$Q$147</f>
        <v>4.2733832204020597E-7</v>
      </c>
      <c r="R144" s="89">
        <f>'IMPORTACIONES '!R143/'IMPORTACIONES  PERCAPITA GER'!$R$147</f>
        <v>4.8913550557596131E-8</v>
      </c>
      <c r="S144" s="89">
        <f>'IMPORTACIONES '!S143/'IMPORTACIONES  PERCAPITA GER'!$S$147</f>
        <v>3.9862979478924339E-7</v>
      </c>
      <c r="T144" s="89">
        <f>'IMPORTACIONES '!T143/'IMPORTACIONES  PERCAPITA GER'!$T$147</f>
        <v>1.2433817431995691E-8</v>
      </c>
      <c r="U144" s="89">
        <f>'IMPORTACIONES '!U143/'IMPORTACIONES  PERCAPITA GER'!$U$147</f>
        <v>2.4799863551150743E-8</v>
      </c>
      <c r="V144" s="89">
        <f>'IMPORTACIONES '!V143/'IMPORTACIONES  PERCAPITA GER'!$V$147</f>
        <v>1.234834686506344E-8</v>
      </c>
      <c r="W144" s="89">
        <f>'IMPORTACIONES '!W143/'IMPORTACIONES  PERCAPITA GER'!$W$147</f>
        <v>9.1814312139843824E-7</v>
      </c>
      <c r="X144" s="89">
        <f>'IMPORTACIONES '!X143/'IMPORTACIONES  PERCAPITA GER'!$X$147</f>
        <v>2.4245997367709049E-8</v>
      </c>
      <c r="AX144"/>
      <c r="AY144"/>
    </row>
    <row r="145" spans="2:24" x14ac:dyDescent="0.25">
      <c r="X145" s="90"/>
    </row>
    <row r="146" spans="2:24" x14ac:dyDescent="0.25">
      <c r="B146" s="91" t="s">
        <v>202</v>
      </c>
      <c r="C146" s="92">
        <v>1995</v>
      </c>
      <c r="D146" s="92">
        <v>1996</v>
      </c>
      <c r="E146" s="92">
        <v>1997</v>
      </c>
      <c r="F146" s="92">
        <v>1998</v>
      </c>
      <c r="G146" s="92">
        <v>1999</v>
      </c>
      <c r="H146" s="92">
        <v>2000</v>
      </c>
      <c r="I146" s="92">
        <v>2001</v>
      </c>
      <c r="J146" s="92">
        <v>2002</v>
      </c>
      <c r="K146" s="92">
        <v>2003</v>
      </c>
      <c r="L146" s="92">
        <v>2004</v>
      </c>
      <c r="M146" s="92">
        <v>2005</v>
      </c>
      <c r="N146" s="92">
        <v>2006</v>
      </c>
      <c r="O146" s="92">
        <v>2007</v>
      </c>
      <c r="P146" s="92">
        <v>2008</v>
      </c>
      <c r="Q146" s="92">
        <v>2009</v>
      </c>
      <c r="R146" s="92">
        <v>2010</v>
      </c>
      <c r="S146" s="92">
        <v>2011</v>
      </c>
      <c r="T146" s="92">
        <v>2012</v>
      </c>
      <c r="U146" s="92">
        <v>2013</v>
      </c>
      <c r="V146" s="92">
        <v>2014</v>
      </c>
      <c r="W146" s="92">
        <v>2015</v>
      </c>
      <c r="X146" s="92">
        <v>2016</v>
      </c>
    </row>
    <row r="147" spans="2:24" x14ac:dyDescent="0.25">
      <c r="B147" s="93" t="s">
        <v>201</v>
      </c>
      <c r="C147" s="94">
        <v>81678051</v>
      </c>
      <c r="D147" s="94">
        <v>81914831</v>
      </c>
      <c r="E147" s="94">
        <v>82034771</v>
      </c>
      <c r="F147" s="94">
        <v>82047195</v>
      </c>
      <c r="G147" s="94">
        <v>82100243</v>
      </c>
      <c r="H147" s="94">
        <v>82211508</v>
      </c>
      <c r="I147" s="94">
        <v>82349925</v>
      </c>
      <c r="J147" s="94">
        <v>82488495</v>
      </c>
      <c r="K147" s="94">
        <v>82534176</v>
      </c>
      <c r="L147" s="94">
        <v>82516260</v>
      </c>
      <c r="M147" s="94">
        <v>82469422</v>
      </c>
      <c r="N147" s="94">
        <v>82376451</v>
      </c>
      <c r="O147" s="94">
        <v>82266372</v>
      </c>
      <c r="P147" s="94">
        <v>82110097</v>
      </c>
      <c r="Q147" s="94">
        <v>81902320</v>
      </c>
      <c r="R147" s="94">
        <v>81776930</v>
      </c>
      <c r="S147" s="94">
        <v>80274983</v>
      </c>
      <c r="T147" s="94">
        <v>80425823</v>
      </c>
      <c r="U147" s="94">
        <v>80645605</v>
      </c>
      <c r="V147" s="94">
        <v>80982500</v>
      </c>
      <c r="W147" s="94">
        <v>81686611</v>
      </c>
      <c r="X147" s="94">
        <v>82487842</v>
      </c>
    </row>
    <row r="153" spans="2:24" ht="28.5" x14ac:dyDescent="0.25">
      <c r="B153" s="163" t="s">
        <v>209</v>
      </c>
      <c r="C153" s="163"/>
      <c r="D153" s="163"/>
      <c r="E153" s="163"/>
      <c r="F153" s="163"/>
      <c r="G153" s="163"/>
      <c r="H153" s="163"/>
    </row>
    <row r="155" spans="2:24" x14ac:dyDescent="0.25">
      <c r="B155" s="38" t="s">
        <v>206</v>
      </c>
    </row>
    <row r="156" spans="2:24" x14ac:dyDescent="0.25">
      <c r="I156" s="32" t="s">
        <v>211</v>
      </c>
    </row>
  </sheetData>
  <mergeCells count="2">
    <mergeCell ref="B153:H153"/>
    <mergeCell ref="F2:U2"/>
  </mergeCell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57"/>
  <sheetViews>
    <sheetView showGridLines="0" topLeftCell="I1" zoomScale="62" workbookViewId="0">
      <selection activeCell="H16" sqref="H16"/>
    </sheetView>
  </sheetViews>
  <sheetFormatPr baseColWidth="10" defaultRowHeight="15" x14ac:dyDescent="0.25"/>
  <cols>
    <col min="1" max="1" width="11.42578125" style="38"/>
    <col min="2" max="2" width="40.140625" style="38" customWidth="1"/>
    <col min="3" max="9" width="12.5703125" style="38" bestFit="1" customWidth="1"/>
    <col min="10" max="17" width="13" style="38" bestFit="1" customWidth="1"/>
    <col min="18" max="22" width="13.140625" style="38" bestFit="1" customWidth="1"/>
    <col min="23" max="24" width="13" style="38" bestFit="1" customWidth="1"/>
    <col min="25" max="25" width="6" style="105" customWidth="1"/>
    <col min="26" max="26" width="51.5703125" style="38" bestFit="1" customWidth="1"/>
    <col min="27" max="27" width="32.85546875" style="38" bestFit="1" customWidth="1"/>
    <col min="28" max="16384" width="11.42578125" style="38"/>
  </cols>
  <sheetData>
    <row r="2" spans="2:28" ht="65.25" customHeight="1" x14ac:dyDescent="0.25">
      <c r="B2" s="29" t="s">
        <v>212</v>
      </c>
      <c r="C2" s="29"/>
      <c r="D2" s="29" t="s">
        <v>208</v>
      </c>
      <c r="F2" s="164" t="s">
        <v>223</v>
      </c>
      <c r="G2" s="164"/>
      <c r="H2" s="164"/>
      <c r="I2" s="164"/>
      <c r="J2" s="164"/>
      <c r="K2" s="164"/>
      <c r="L2" s="164"/>
      <c r="M2" s="164"/>
      <c r="N2" s="164"/>
      <c r="O2" s="164"/>
      <c r="P2" s="164"/>
      <c r="Q2" s="164"/>
      <c r="R2" s="164"/>
      <c r="S2" s="164"/>
      <c r="T2" s="164"/>
      <c r="U2" s="164"/>
    </row>
    <row r="5" spans="2:28" x14ac:dyDescent="0.25">
      <c r="B5"/>
    </row>
    <row r="6" spans="2:28" x14ac:dyDescent="0.25">
      <c r="B6"/>
      <c r="C6" s="95">
        <v>1995</v>
      </c>
      <c r="D6" s="95">
        <v>1996</v>
      </c>
      <c r="E6" s="95">
        <v>1997</v>
      </c>
      <c r="F6" s="95">
        <v>1998</v>
      </c>
      <c r="G6" s="95">
        <v>1999</v>
      </c>
      <c r="H6" s="95">
        <v>2000</v>
      </c>
      <c r="I6" s="95">
        <v>2001</v>
      </c>
      <c r="J6" s="95">
        <v>2002</v>
      </c>
      <c r="K6" s="95">
        <v>2003</v>
      </c>
      <c r="L6" s="95">
        <v>2004</v>
      </c>
      <c r="M6" s="95">
        <v>2005</v>
      </c>
      <c r="N6" s="95">
        <v>2006</v>
      </c>
      <c r="O6" s="95">
        <v>2007</v>
      </c>
      <c r="P6" s="95">
        <v>2008</v>
      </c>
      <c r="Q6" s="95">
        <v>2009</v>
      </c>
      <c r="R6" s="95">
        <v>2010</v>
      </c>
      <c r="S6" s="95">
        <v>2011</v>
      </c>
      <c r="T6" s="95">
        <v>2012</v>
      </c>
      <c r="U6" s="95">
        <v>2013</v>
      </c>
      <c r="V6" s="95">
        <v>2014</v>
      </c>
      <c r="W6" s="95">
        <v>2015</v>
      </c>
      <c r="X6" s="95">
        <v>2016</v>
      </c>
      <c r="Y6" s="105" t="s">
        <v>222</v>
      </c>
      <c r="Z6" s="95" t="s">
        <v>218</v>
      </c>
      <c r="AA6" s="95" t="s">
        <v>224</v>
      </c>
      <c r="AB6"/>
    </row>
    <row r="7" spans="2:28" s="4" customFormat="1" x14ac:dyDescent="0.25">
      <c r="B7" s="96" t="s">
        <v>1</v>
      </c>
      <c r="C7" s="97">
        <f>'SALDO COMERCIAL'!C5/'BALANZA COMERCIAL PERCAPITA COL'!$C$148</f>
        <v>-6.599006992068292E-4</v>
      </c>
      <c r="D7" s="97">
        <f>'SALDO COMERCIAL'!D5/'BALANZA COMERCIAL PERCAPITA COL'!$D$148</f>
        <v>-4.5210341454624946E-3</v>
      </c>
      <c r="E7" s="97">
        <f>'SALDO COMERCIAL'!E5/'BALANZA COMERCIAL PERCAPITA COL'!$E$148</f>
        <v>-7.5046426599008093E-4</v>
      </c>
      <c r="F7" s="97">
        <f>'SALDO COMERCIAL'!F5/'BALANZA COMERCIAL PERCAPITA COL'!$F$148</f>
        <v>-2.4585269809687307E-3</v>
      </c>
      <c r="G7" s="97">
        <f>'SALDO COMERCIAL'!G5/'BALANZA COMERCIAL PERCAPITA COL'!$G$148</f>
        <v>-2.6831224141451684E-4</v>
      </c>
      <c r="H7" s="97">
        <f>'SALDO COMERCIAL'!H5/'BALANZA COMERCIAL PERCAPITA COL'!$H$148</f>
        <v>-1.3534070102735976E-3</v>
      </c>
      <c r="I7" s="97">
        <f>'SALDO COMERCIAL'!I5/'BALANZA COMERCIAL PERCAPITA COL'!$I$148</f>
        <v>-3.4932620431541617E-3</v>
      </c>
      <c r="J7" s="97">
        <f>'SALDO COMERCIAL'!J5/'BALANZA COMERCIAL PERCAPITA COL'!$J$148</f>
        <v>-4.2470632803793262E-3</v>
      </c>
      <c r="K7" s="97">
        <f>'SALDO COMERCIAL'!K5/'BALANZA COMERCIAL PERCAPITA COL'!$K$148</f>
        <v>-8.2385594035284219E-3</v>
      </c>
      <c r="L7" s="97">
        <f>'SALDO COMERCIAL'!L5/'BALANZA COMERCIAL PERCAPITA COL'!$L$148</f>
        <v>-9.870503490027412E-3</v>
      </c>
      <c r="M7" s="97">
        <f>'SALDO COMERCIAL'!M5/'BALANZA COMERCIAL PERCAPITA COL'!$M$148</f>
        <v>-1.0037025217188687E-2</v>
      </c>
      <c r="N7" s="97">
        <f>'SALDO COMERCIAL'!N5/'BALANZA COMERCIAL PERCAPITA COL'!$N$148</f>
        <v>-1.3066557909095234E-2</v>
      </c>
      <c r="O7" s="97">
        <f>'SALDO COMERCIAL'!O5/'BALANZA COMERCIAL PERCAPITA COL'!$O$148</f>
        <v>-1.4697944579611944E-2</v>
      </c>
      <c r="P7" s="97">
        <f>'SALDO COMERCIAL'!P5/'BALANZA COMERCIAL PERCAPITA COL'!$P$148</f>
        <v>-2.0485308923898028E-2</v>
      </c>
      <c r="Q7" s="97">
        <f>'SALDO COMERCIAL'!Q5/'BALANZA COMERCIAL PERCAPITA COL'!$Q$148</f>
        <v>-2.1424720850042413E-2</v>
      </c>
      <c r="R7" s="97">
        <f>'SALDO COMERCIAL'!R5/'BALANZA COMERCIAL PERCAPITA COL'!$R$148</f>
        <v>-3.0656845382769238E-2</v>
      </c>
      <c r="S7" s="97">
        <f>'SALDO COMERCIAL'!S5/'BALANZA COMERCIAL PERCAPITA COL'!$S$148</f>
        <v>-3.8696310868921661E-2</v>
      </c>
      <c r="T7" s="97">
        <f>'SALDO COMERCIAL'!T5/'BALANZA COMERCIAL PERCAPITA COL'!$T$148</f>
        <v>-3.9341022383875282E-2</v>
      </c>
      <c r="U7" s="97">
        <f>'SALDO COMERCIAL'!U5/'BALANZA COMERCIAL PERCAPITA COL'!$U$148</f>
        <v>-3.0132217487529988E-2</v>
      </c>
      <c r="V7" s="97">
        <f>'SALDO COMERCIAL'!V5/'BALANZA COMERCIAL PERCAPITA COL'!$V$148</f>
        <v>-3.9702492750289899E-2</v>
      </c>
      <c r="W7" s="97">
        <f>'SALDO COMERCIAL'!W5/'BALANZA COMERCIAL PERCAPITA COL'!$W$148</f>
        <v>1.0279004634937576E-2</v>
      </c>
      <c r="X7" s="97">
        <f>'SALDO COMERCIAL'!X5/'BALANZA COMERCIAL PERCAPITA COL'!$X$148</f>
        <v>9.7807925893142276E-3</v>
      </c>
      <c r="Y7" s="132" t="e">
        <f>+AVERAGE(#REF!)</f>
        <v>#REF!</v>
      </c>
      <c r="Z7" s="109" t="s">
        <v>15</v>
      </c>
      <c r="AA7" s="133">
        <v>5.7794785988640072E-3</v>
      </c>
      <c r="AB7"/>
    </row>
    <row r="8" spans="2:28" x14ac:dyDescent="0.25">
      <c r="B8" s="59" t="s">
        <v>177</v>
      </c>
      <c r="C8" s="98">
        <f>'SALDO COMERCIAL'!C6/'BALANZA COMERCIAL PERCAPITA COL'!$C$148</f>
        <v>-1.0896854673643609E-5</v>
      </c>
      <c r="D8" s="98">
        <f>'SALDO COMERCIAL'!D6/'BALANZA COMERCIAL PERCAPITA COL'!$D$148</f>
        <v>-4.4600339172832703E-5</v>
      </c>
      <c r="E8" s="98">
        <f>'SALDO COMERCIAL'!E6/'BALANZA COMERCIAL PERCAPITA COL'!$E$148</f>
        <v>-6.370743475855387E-5</v>
      </c>
      <c r="F8" s="98">
        <f>'SALDO COMERCIAL'!F6/'BALANZA COMERCIAL PERCAPITA COL'!$F$148</f>
        <v>-7.883455962321719E-5</v>
      </c>
      <c r="G8" s="98">
        <f>'SALDO COMERCIAL'!G6/'BALANZA COMERCIAL PERCAPITA COL'!$G$148</f>
        <v>-4.4676851130328099E-5</v>
      </c>
      <c r="H8" s="98">
        <f>'SALDO COMERCIAL'!H6/'BALANZA COMERCIAL PERCAPITA COL'!$H$148</f>
        <v>-2.4378799720562029E-5</v>
      </c>
      <c r="I8" s="98">
        <f>'SALDO COMERCIAL'!I6/'BALANZA COMERCIAL PERCAPITA COL'!$I$148</f>
        <v>-3.1691499766436817E-5</v>
      </c>
      <c r="J8" s="98">
        <f>'SALDO COMERCIAL'!J6/'BALANZA COMERCIAL PERCAPITA COL'!$J$148</f>
        <v>-5.1692836977221307E-5</v>
      </c>
      <c r="K8" s="98">
        <f>'SALDO COMERCIAL'!K6/'BALANZA COMERCIAL PERCAPITA COL'!$K$148</f>
        <v>-4.6877797529241153E-5</v>
      </c>
      <c r="L8" s="98">
        <f>'SALDO COMERCIAL'!L6/'BALANZA COMERCIAL PERCAPITA COL'!$L$148</f>
        <v>-6.4062109303346685E-5</v>
      </c>
      <c r="M8" s="98">
        <f>'SALDO COMERCIAL'!M6/'BALANZA COMERCIAL PERCAPITA COL'!$M$148</f>
        <v>-4.3617242616799839E-5</v>
      </c>
      <c r="N8" s="98">
        <f>'SALDO COMERCIAL'!N6/'BALANZA COMERCIAL PERCAPITA COL'!$N$148</f>
        <v>-2.4660253115027968E-5</v>
      </c>
      <c r="O8" s="98">
        <f>'SALDO COMERCIAL'!O6/'BALANZA COMERCIAL PERCAPITA COL'!$O$148</f>
        <v>-3.9775031520304017E-5</v>
      </c>
      <c r="P8" s="98">
        <f>'SALDO COMERCIAL'!P6/'BALANZA COMERCIAL PERCAPITA COL'!$P$148</f>
        <v>-7.431815707718202E-5</v>
      </c>
      <c r="Q8" s="98">
        <f>'SALDO COMERCIAL'!Q6/'BALANZA COMERCIAL PERCAPITA COL'!$Q$148</f>
        <v>-3.9082986744305957E-5</v>
      </c>
      <c r="R8" s="98">
        <f>'SALDO COMERCIAL'!R6/'BALANZA COMERCIAL PERCAPITA COL'!$R$148</f>
        <v>-5.1221634903554477E-5</v>
      </c>
      <c r="S8" s="98">
        <f>'SALDO COMERCIAL'!S6/'BALANZA COMERCIAL PERCAPITA COL'!$S$148</f>
        <v>-4.6394216897295273E-5</v>
      </c>
      <c r="T8" s="98">
        <f>'SALDO COMERCIAL'!T6/'BALANZA COMERCIAL PERCAPITA COL'!$T$148</f>
        <v>-6.1282206780585019E-5</v>
      </c>
      <c r="U8" s="98">
        <f>'SALDO COMERCIAL'!U6/'BALANZA COMERCIAL PERCAPITA COL'!$U$148</f>
        <v>-1.7723852243271289E-4</v>
      </c>
      <c r="V8" s="98">
        <f>'SALDO COMERCIAL'!V6/'BALANZA COMERCIAL PERCAPITA COL'!$V$148</f>
        <v>-1.7080296286959524E-4</v>
      </c>
      <c r="W8" s="98">
        <f>'SALDO COMERCIAL'!W6/'BALANZA COMERCIAL PERCAPITA COL'!$W$148</f>
        <v>-1.649640254639266E-4</v>
      </c>
      <c r="X8" s="98">
        <f>'SALDO COMERCIAL'!X6/'BALANZA COMERCIAL PERCAPITA COL'!$X$148</f>
        <v>-2.4668358867030498E-4</v>
      </c>
      <c r="Y8" s="132" t="e">
        <f>+AVERAGE(#REF!)</f>
        <v>#REF!</v>
      </c>
      <c r="Z8" s="109" t="s">
        <v>11</v>
      </c>
      <c r="AA8" s="133">
        <v>1.6457545619017015E-3</v>
      </c>
      <c r="AB8"/>
    </row>
    <row r="9" spans="2:28" x14ac:dyDescent="0.25">
      <c r="B9" s="99" t="s">
        <v>38</v>
      </c>
      <c r="C9" s="100">
        <f>'SALDO COMERCIAL'!C7/'BALANZA COMERCIAL PERCAPITA COL'!$C$148</f>
        <v>-1.450510238543099E-4</v>
      </c>
      <c r="D9" s="100">
        <f>'SALDO COMERCIAL'!D7/'BALANZA COMERCIAL PERCAPITA COL'!$D$148</f>
        <v>-1.0828131843964096E-4</v>
      </c>
      <c r="E9" s="100">
        <f>'SALDO COMERCIAL'!E7/'BALANZA COMERCIAL PERCAPITA COL'!$E$148</f>
        <v>-7.1547951708936415E-5</v>
      </c>
      <c r="F9" s="100">
        <f>'SALDO COMERCIAL'!F7/'BALANZA COMERCIAL PERCAPITA COL'!$F$148</f>
        <v>-7.5164279446772553E-5</v>
      </c>
      <c r="G9" s="100">
        <f>'SALDO COMERCIAL'!G7/'BALANZA COMERCIAL PERCAPITA COL'!$G$148</f>
        <v>-5.969470215671158E-5</v>
      </c>
      <c r="H9" s="100">
        <f>'SALDO COMERCIAL'!H7/'BALANZA COMERCIAL PERCAPITA COL'!$H$148</f>
        <v>-8.7664678792112396E-5</v>
      </c>
      <c r="I9" s="100">
        <f>'SALDO COMERCIAL'!I7/'BALANZA COMERCIAL PERCAPITA COL'!$I$148</f>
        <v>-7.3044149577145375E-5</v>
      </c>
      <c r="J9" s="100">
        <f>'SALDO COMERCIAL'!J7/'BALANZA COMERCIAL PERCAPITA COL'!$J$148</f>
        <v>-7.8032370011217277E-5</v>
      </c>
      <c r="K9" s="100">
        <f>'SALDO COMERCIAL'!K7/'BALANZA COMERCIAL PERCAPITA COL'!$K$148</f>
        <v>-9.6792213521914929E-5</v>
      </c>
      <c r="L9" s="100">
        <f>'SALDO COMERCIAL'!L7/'BALANZA COMERCIAL PERCAPITA COL'!$L$148</f>
        <v>-1.2889661524791019E-4</v>
      </c>
      <c r="M9" s="100">
        <f>'SALDO COMERCIAL'!M7/'BALANZA COMERCIAL PERCAPITA COL'!$M$148</f>
        <v>-1.928584435196213E-4</v>
      </c>
      <c r="N9" s="100">
        <f>'SALDO COMERCIAL'!N7/'BALANZA COMERCIAL PERCAPITA COL'!$N$148</f>
        <v>-1.9333547192401667E-4</v>
      </c>
      <c r="O9" s="100">
        <f>'SALDO COMERCIAL'!O7/'BALANZA COMERCIAL PERCAPITA COL'!$O$148</f>
        <v>-2.520587691527481E-4</v>
      </c>
      <c r="P9" s="100">
        <f>'SALDO COMERCIAL'!P7/'BALANZA COMERCIAL PERCAPITA COL'!$P$148</f>
        <v>-2.8391005886122759E-4</v>
      </c>
      <c r="Q9" s="100">
        <f>'SALDO COMERCIAL'!Q7/'BALANZA COMERCIAL PERCAPITA COL'!$Q$148</f>
        <v>-1.8422949300822981E-4</v>
      </c>
      <c r="R9" s="100">
        <f>'SALDO COMERCIAL'!R7/'BALANZA COMERCIAL PERCAPITA COL'!$R$148</f>
        <v>-1.7352635497938862E-4</v>
      </c>
      <c r="S9" s="100">
        <f>'SALDO COMERCIAL'!S7/'BALANZA COMERCIAL PERCAPITA COL'!$S$148</f>
        <v>-1.9023137332527758E-4</v>
      </c>
      <c r="T9" s="100">
        <f>'SALDO COMERCIAL'!T7/'BALANZA COMERCIAL PERCAPITA COL'!$T$148</f>
        <v>-1.8945651257401886E-4</v>
      </c>
      <c r="U9" s="100">
        <f>'SALDO COMERCIAL'!U7/'BALANZA COMERCIAL PERCAPITA COL'!$U$148</f>
        <v>-1.7550648109801112E-4</v>
      </c>
      <c r="V9" s="100">
        <f>'SALDO COMERCIAL'!V7/'BALANZA COMERCIAL PERCAPITA COL'!$V$148</f>
        <v>-1.5358247549465012E-4</v>
      </c>
      <c r="W9" s="100">
        <f>'SALDO COMERCIAL'!W7/'BALANZA COMERCIAL PERCAPITA COL'!$W$148</f>
        <v>-1.6413464373710946E-4</v>
      </c>
      <c r="X9" s="100">
        <f>'SALDO COMERCIAL'!X7/'BALANZA COMERCIAL PERCAPITA COL'!$X$148</f>
        <v>-1.4985586110608177E-4</v>
      </c>
      <c r="Y9" s="132" t="e">
        <f>+AVERAGE(#REF!)</f>
        <v>#REF!</v>
      </c>
      <c r="Z9" s="109" t="s">
        <v>35</v>
      </c>
      <c r="AA9" s="133">
        <v>1.4961158767997653E-3</v>
      </c>
      <c r="AB9"/>
    </row>
    <row r="10" spans="2:28" x14ac:dyDescent="0.25">
      <c r="B10" s="61" t="s">
        <v>20</v>
      </c>
      <c r="C10" s="98">
        <f>'SALDO COMERCIAL'!C8/'BALANZA COMERCIAL PERCAPITA COL'!$C$148</f>
        <v>-1.5063299107683813E-5</v>
      </c>
      <c r="D10" s="98">
        <f>'SALDO COMERCIAL'!D8/'BALANZA COMERCIAL PERCAPITA COL'!$D$148</f>
        <v>-1.032877624921818E-5</v>
      </c>
      <c r="E10" s="98">
        <f>'SALDO COMERCIAL'!E8/'BALANZA COMERCIAL PERCAPITA COL'!$E$148</f>
        <v>-4.3989699061552226E-6</v>
      </c>
      <c r="F10" s="98">
        <f>'SALDO COMERCIAL'!F8/'BALANZA COMERCIAL PERCAPITA COL'!$F$148</f>
        <v>-4.0271129713767591E-6</v>
      </c>
      <c r="G10" s="98">
        <f>'SALDO COMERCIAL'!G8/'BALANZA COMERCIAL PERCAPITA COL'!$G$148</f>
        <v>-3.0638425170882678E-6</v>
      </c>
      <c r="H10" s="98">
        <f>'SALDO COMERCIAL'!H8/'BALANZA COMERCIAL PERCAPITA COL'!$H$148</f>
        <v>-4.9747601460233174E-6</v>
      </c>
      <c r="I10" s="98">
        <f>'SALDO COMERCIAL'!I8/'BALANZA COMERCIAL PERCAPITA COL'!$I$148</f>
        <v>-6.0016235123506217E-6</v>
      </c>
      <c r="J10" s="98">
        <f>'SALDO COMERCIAL'!J8/'BALANZA COMERCIAL PERCAPITA COL'!$J$148</f>
        <v>-6.5187337463131567E-6</v>
      </c>
      <c r="K10" s="98">
        <f>'SALDO COMERCIAL'!K8/'BALANZA COMERCIAL PERCAPITA COL'!$K$148</f>
        <v>4.7209927673679095E-6</v>
      </c>
      <c r="L10" s="98">
        <f>'SALDO COMERCIAL'!L8/'BALANZA COMERCIAL PERCAPITA COL'!$L$148</f>
        <v>-4.330102382579151E-6</v>
      </c>
      <c r="M10" s="98">
        <f>'SALDO COMERCIAL'!M8/'BALANZA COMERCIAL PERCAPITA COL'!$M$148</f>
        <v>-1.9151850704092724E-5</v>
      </c>
      <c r="N10" s="98">
        <f>'SALDO COMERCIAL'!N8/'BALANZA COMERCIAL PERCAPITA COL'!$N$148</f>
        <v>-1.7314645804168572E-5</v>
      </c>
      <c r="O10" s="98">
        <f>'SALDO COMERCIAL'!O8/'BALANZA COMERCIAL PERCAPITA COL'!$O$148</f>
        <v>-1.252969831461135E-5</v>
      </c>
      <c r="P10" s="98">
        <f>'SALDO COMERCIAL'!P8/'BALANZA COMERCIAL PERCAPITA COL'!$P$148</f>
        <v>-1.7816759263334019E-5</v>
      </c>
      <c r="Q10" s="98">
        <f>'SALDO COMERCIAL'!Q8/'BALANZA COMERCIAL PERCAPITA COL'!$Q$148</f>
        <v>-1.7746978769527099E-5</v>
      </c>
      <c r="R10" s="98">
        <f>'SALDO COMERCIAL'!R8/'BALANZA COMERCIAL PERCAPITA COL'!$R$148</f>
        <v>-1.7378768985134554E-5</v>
      </c>
      <c r="S10" s="98">
        <f>'SALDO COMERCIAL'!S8/'BALANZA COMERCIAL PERCAPITA COL'!$S$148</f>
        <v>-1.577360277232705E-5</v>
      </c>
      <c r="T10" s="98">
        <f>'SALDO COMERCIAL'!T8/'BALANZA COMERCIAL PERCAPITA COL'!$T$148</f>
        <v>-1.9005376345806216E-5</v>
      </c>
      <c r="U10" s="98">
        <f>'SALDO COMERCIAL'!U8/'BALANZA COMERCIAL PERCAPITA COL'!$U$148</f>
        <v>-1.8418781022682118E-5</v>
      </c>
      <c r="V10" s="98">
        <f>'SALDO COMERCIAL'!V8/'BALANZA COMERCIAL PERCAPITA COL'!$V$148</f>
        <v>-4.3459237275529742E-5</v>
      </c>
      <c r="W10" s="98">
        <f>'SALDO COMERCIAL'!W8/'BALANZA COMERCIAL PERCAPITA COL'!$W$148</f>
        <v>-3.0313902115165998E-5</v>
      </c>
      <c r="X10" s="98">
        <f>'SALDO COMERCIAL'!X8/'BALANZA COMERCIAL PERCAPITA COL'!$X$148</f>
        <v>-7.0354767873558898E-5</v>
      </c>
      <c r="Y10" s="132" t="e">
        <f>+AVERAGE(#REF!)</f>
        <v>#REF!</v>
      </c>
      <c r="Z10" s="109" t="s">
        <v>36</v>
      </c>
      <c r="AA10" s="133">
        <v>5.7647290719536816E-4</v>
      </c>
      <c r="AB10"/>
    </row>
    <row r="11" spans="2:28" x14ac:dyDescent="0.25">
      <c r="B11" s="99" t="s">
        <v>124</v>
      </c>
      <c r="C11" s="100">
        <f>'SALDO COMERCIAL'!C9/'BALANZA COMERCIAL PERCAPITA COL'!$C$148</f>
        <v>-4.887559816854854E-6</v>
      </c>
      <c r="D11" s="100">
        <f>'SALDO COMERCIAL'!D9/'BALANZA COMERCIAL PERCAPITA COL'!$D$148</f>
        <v>-5.2563746815359696E-6</v>
      </c>
      <c r="E11" s="100">
        <f>'SALDO COMERCIAL'!E9/'BALANZA COMERCIAL PERCAPITA COL'!$E$148</f>
        <v>-3.9849492091053191E-6</v>
      </c>
      <c r="F11" s="100">
        <f>'SALDO COMERCIAL'!F9/'BALANZA COMERCIAL PERCAPITA COL'!$F$148</f>
        <v>-3.6702801764446414E-6</v>
      </c>
      <c r="G11" s="100">
        <f>'SALDO COMERCIAL'!G9/'BALANZA COMERCIAL PERCAPITA COL'!$G$148</f>
        <v>-3.6916790984588144E-6</v>
      </c>
      <c r="H11" s="100">
        <f>'SALDO COMERCIAL'!H9/'BALANZA COMERCIAL PERCAPITA COL'!$H$148</f>
        <v>-4.3312588336023908E-6</v>
      </c>
      <c r="I11" s="100">
        <f>'SALDO COMERCIAL'!I9/'BALANZA COMERCIAL PERCAPITA COL'!$I$148</f>
        <v>-4.8793687092281476E-6</v>
      </c>
      <c r="J11" s="100">
        <f>'SALDO COMERCIAL'!J9/'BALANZA COMERCIAL PERCAPITA COL'!$J$148</f>
        <v>-7.6733434135568154E-6</v>
      </c>
      <c r="K11" s="100">
        <f>'SALDO COMERCIAL'!K9/'BALANZA COMERCIAL PERCAPITA COL'!$K$148</f>
        <v>-1.1173807002162238E-5</v>
      </c>
      <c r="L11" s="100">
        <f>'SALDO COMERCIAL'!L9/'BALANZA COMERCIAL PERCAPITA COL'!$L$148</f>
        <v>-1.1398701947654304E-5</v>
      </c>
      <c r="M11" s="100">
        <f>'SALDO COMERCIAL'!M9/'BALANZA COMERCIAL PERCAPITA COL'!$M$148</f>
        <v>-1.4254151850935117E-5</v>
      </c>
      <c r="N11" s="100">
        <f>'SALDO COMERCIAL'!N9/'BALANZA COMERCIAL PERCAPITA COL'!$N$148</f>
        <v>-1.1634346983038172E-5</v>
      </c>
      <c r="O11" s="100">
        <f>'SALDO COMERCIAL'!O9/'BALANZA COMERCIAL PERCAPITA COL'!$O$148</f>
        <v>-2.1295980049114615E-5</v>
      </c>
      <c r="P11" s="100">
        <f>'SALDO COMERCIAL'!P9/'BALANZA COMERCIAL PERCAPITA COL'!$P$148</f>
        <v>-1.6146438082396454E-5</v>
      </c>
      <c r="Q11" s="100">
        <f>'SALDO COMERCIAL'!Q9/'BALANZA COMERCIAL PERCAPITA COL'!$Q$148</f>
        <v>-7.0239283219344225E-6</v>
      </c>
      <c r="R11" s="100">
        <f>'SALDO COMERCIAL'!R9/'BALANZA COMERCIAL PERCAPITA COL'!$R$148</f>
        <v>-1.054050650226206E-5</v>
      </c>
      <c r="S11" s="100">
        <f>'SALDO COMERCIAL'!S9/'BALANZA COMERCIAL PERCAPITA COL'!$S$148</f>
        <v>-1.1765556166243947E-5</v>
      </c>
      <c r="T11" s="100">
        <f>'SALDO COMERCIAL'!T9/'BALANZA COMERCIAL PERCAPITA COL'!$T$148</f>
        <v>-1.2136991179308345E-5</v>
      </c>
      <c r="U11" s="100">
        <f>'SALDO COMERCIAL'!U9/'BALANZA COMERCIAL PERCAPITA COL'!$U$148</f>
        <v>-2.0024087625576429E-5</v>
      </c>
      <c r="V11" s="100">
        <f>'SALDO COMERCIAL'!V9/'BALANZA COMERCIAL PERCAPITA COL'!$V$148</f>
        <v>-2.6406142244448019E-5</v>
      </c>
      <c r="W11" s="100">
        <f>'SALDO COMERCIAL'!W9/'BALANZA COMERCIAL PERCAPITA COL'!$W$148</f>
        <v>-2.5005859063536384E-5</v>
      </c>
      <c r="X11" s="100">
        <f>'SALDO COMERCIAL'!X9/'BALANZA COMERCIAL PERCAPITA COL'!$X$148</f>
        <v>-2.1622324219393504E-5</v>
      </c>
      <c r="Y11" s="132" t="e">
        <f>+AVERAGE(#REF!)</f>
        <v>#REF!</v>
      </c>
      <c r="Z11" s="109" t="s">
        <v>37</v>
      </c>
      <c r="AA11" s="133">
        <v>3.3365330785376348E-4</v>
      </c>
      <c r="AB11"/>
    </row>
    <row r="12" spans="2:28" x14ac:dyDescent="0.25">
      <c r="B12" s="59" t="s">
        <v>194</v>
      </c>
      <c r="C12" s="98">
        <f>'SALDO COMERCIAL'!C10/'BALANZA COMERCIAL PERCAPITA COL'!$C$148</f>
        <v>-1.8428504227485515E-6</v>
      </c>
      <c r="D12" s="98">
        <f>'SALDO COMERCIAL'!D10/'BALANZA COMERCIAL PERCAPITA COL'!$D$148</f>
        <v>-1.550630531053111E-6</v>
      </c>
      <c r="E12" s="98">
        <f>'SALDO COMERCIAL'!E10/'BALANZA COMERCIAL PERCAPITA COL'!$E$148</f>
        <v>-3.2604129892679883E-6</v>
      </c>
      <c r="F12" s="98">
        <f>'SALDO COMERCIAL'!F10/'BALANZA COMERCIAL PERCAPITA COL'!$F$148</f>
        <v>-1.2489147822624128E-6</v>
      </c>
      <c r="G12" s="98">
        <f>'SALDO COMERCIAL'!G10/'BALANZA COMERCIAL PERCAPITA COL'!$G$148</f>
        <v>-1.2807866259959152E-6</v>
      </c>
      <c r="H12" s="98">
        <f>'SALDO COMERCIAL'!H10/'BALANZA COMERCIAL PERCAPITA COL'!$H$148</f>
        <v>-1.435502927708221E-6</v>
      </c>
      <c r="I12" s="98">
        <f>'SALDO COMERCIAL'!I10/'BALANZA COMERCIAL PERCAPITA COL'!$I$148</f>
        <v>-2.3664938239756514E-6</v>
      </c>
      <c r="J12" s="98">
        <f>'SALDO COMERCIAL'!J10/'BALANZA COMERCIAL PERCAPITA COL'!$J$148</f>
        <v>-3.6562639462715862E-6</v>
      </c>
      <c r="K12" s="98">
        <f>'SALDO COMERCIAL'!K10/'BALANZA COMERCIAL PERCAPITA COL'!$K$148</f>
        <v>-1.1861790872783693E-7</v>
      </c>
      <c r="L12" s="98">
        <f>'SALDO COMERCIAL'!L10/'BALANZA COMERCIAL PERCAPITA COL'!$L$148</f>
        <v>-5.3833705296929987E-7</v>
      </c>
      <c r="M12" s="98">
        <f>'SALDO COMERCIAL'!M10/'BALANZA COMERCIAL PERCAPITA COL'!$M$148</f>
        <v>-3.0033059005211753E-7</v>
      </c>
      <c r="N12" s="98">
        <f>'SALDO COMERCIAL'!N10/'BALANZA COMERCIAL PERCAPITA COL'!$N$148</f>
        <v>-3.4218667597171093E-7</v>
      </c>
      <c r="O12" s="98">
        <f>'SALDO COMERCIAL'!O10/'BALANZA COMERCIAL PERCAPITA COL'!$O$148</f>
        <v>-3.6056685797442732E-7</v>
      </c>
      <c r="P12" s="98">
        <f>'SALDO COMERCIAL'!P10/'BALANZA COMERCIAL PERCAPITA COL'!$P$148</f>
        <v>-2.4498043987084274E-7</v>
      </c>
      <c r="Q12" s="98">
        <f>'SALDO COMERCIAL'!Q10/'BALANZA COMERCIAL PERCAPITA COL'!$Q$148</f>
        <v>-3.5229734530078606E-7</v>
      </c>
      <c r="R12" s="98">
        <f>'SALDO COMERCIAL'!R10/'BALANZA COMERCIAL PERCAPITA COL'!$R$148</f>
        <v>-7.1867089788150411E-7</v>
      </c>
      <c r="S12" s="98">
        <f>'SALDO COMERCIAL'!S10/'BALANZA COMERCIAL PERCAPITA COL'!$S$148</f>
        <v>0</v>
      </c>
      <c r="T12" s="98">
        <f>'SALDO COMERCIAL'!T10/'BALANZA COMERCIAL PERCAPITA COL'!$T$148</f>
        <v>-3.6261660816914213E-7</v>
      </c>
      <c r="U12" s="98">
        <f>'SALDO COMERCIAL'!U10/'BALANZA COMERCIAL PERCAPITA COL'!$U$148</f>
        <v>-4.8581647192854208E-7</v>
      </c>
      <c r="V12" s="98">
        <f>'SALDO COMERCIAL'!V10/'BALANZA COMERCIAL PERCAPITA COL'!$V$148</f>
        <v>-4.1848085965844722E-7</v>
      </c>
      <c r="W12" s="98">
        <f>'SALDO COMERCIAL'!W10/'BALANZA COMERCIAL PERCAPITA COL'!$W$148</f>
        <v>-8.7085081315798348E-7</v>
      </c>
      <c r="X12" s="98">
        <f>'SALDO COMERCIAL'!X10/'BALANZA COMERCIAL PERCAPITA COL'!$X$148</f>
        <v>-1.0276770066251665E-7</v>
      </c>
      <c r="Y12" s="132" t="e">
        <f>+AVERAGE(#REF!)</f>
        <v>#REF!</v>
      </c>
      <c r="Z12" s="109" t="s">
        <v>96</v>
      </c>
      <c r="AA12" s="133">
        <v>1.3318416138837611E-4</v>
      </c>
      <c r="AB12"/>
    </row>
    <row r="13" spans="2:28" x14ac:dyDescent="0.25">
      <c r="B13" s="99" t="s">
        <v>90</v>
      </c>
      <c r="C13" s="100">
        <f>'SALDO COMERCIAL'!C11/'BALANZA COMERCIAL PERCAPITA COL'!$C$148</f>
        <v>-3.2428825844946251E-4</v>
      </c>
      <c r="D13" s="100">
        <f>'SALDO COMERCIAL'!D11/'BALANZA COMERCIAL PERCAPITA COL'!$D$148</f>
        <v>-3.4494958847579798E-4</v>
      </c>
      <c r="E13" s="100">
        <f>'SALDO COMERCIAL'!E11/'BALANZA COMERCIAL PERCAPITA COL'!$E$148</f>
        <v>-4.4701297134606743E-4</v>
      </c>
      <c r="F13" s="100">
        <f>'SALDO COMERCIAL'!F11/'BALANZA COMERCIAL PERCAPITA COL'!$F$148</f>
        <v>-6.4461844404487098E-4</v>
      </c>
      <c r="G13" s="100">
        <f>'SALDO COMERCIAL'!G11/'BALANZA COMERCIAL PERCAPITA COL'!$G$148</f>
        <v>-2.9960361663002488E-4</v>
      </c>
      <c r="H13" s="100">
        <f>'SALDO COMERCIAL'!H11/'BALANZA COMERCIAL PERCAPITA COL'!$H$148</f>
        <v>-1.9186239130334707E-4</v>
      </c>
      <c r="I13" s="100">
        <f>'SALDO COMERCIAL'!I11/'BALANZA COMERCIAL PERCAPITA COL'!$I$148</f>
        <v>-1.9263747664032726E-4</v>
      </c>
      <c r="J13" s="100">
        <f>'SALDO COMERCIAL'!J11/'BALANZA COMERCIAL PERCAPITA COL'!$J$148</f>
        <v>-2.3772931961185583E-4</v>
      </c>
      <c r="K13" s="100">
        <f>'SALDO COMERCIAL'!K11/'BALANZA COMERCIAL PERCAPITA COL'!$K$148</f>
        <v>-1.724704392902749E-4</v>
      </c>
      <c r="L13" s="100">
        <f>'SALDO COMERCIAL'!L11/'BALANZA COMERCIAL PERCAPITA COL'!$L$148</f>
        <v>-2.5486748564272632E-4</v>
      </c>
      <c r="M13" s="100">
        <f>'SALDO COMERCIAL'!M11/'BALANZA COMERCIAL PERCAPITA COL'!$M$148</f>
        <v>-3.835221634965541E-4</v>
      </c>
      <c r="N13" s="100">
        <f>'SALDO COMERCIAL'!N11/'BALANZA COMERCIAL PERCAPITA COL'!$N$148</f>
        <v>-4.2488178933154105E-4</v>
      </c>
      <c r="O13" s="100">
        <f>'SALDO COMERCIAL'!O11/'BALANZA COMERCIAL PERCAPITA COL'!$O$148</f>
        <v>-5.3650094923732446E-4</v>
      </c>
      <c r="P13" s="100">
        <f>'SALDO COMERCIAL'!P11/'BALANZA COMERCIAL PERCAPITA COL'!$P$148</f>
        <v>-7.5785812621499162E-4</v>
      </c>
      <c r="Q13" s="100">
        <f>'SALDO COMERCIAL'!Q11/'BALANZA COMERCIAL PERCAPITA COL'!$Q$148</f>
        <v>-5.2294137193085435E-4</v>
      </c>
      <c r="R13" s="100">
        <f>'SALDO COMERCIAL'!R11/'BALANZA COMERCIAL PERCAPITA COL'!$R$148</f>
        <v>-5.6134730496344395E-4</v>
      </c>
      <c r="S13" s="100">
        <f>'SALDO COMERCIAL'!S11/'BALANZA COMERCIAL PERCAPITA COL'!$S$148</f>
        <v>-6.4643758137573654E-4</v>
      </c>
      <c r="T13" s="100">
        <f>'SALDO COMERCIAL'!T11/'BALANZA COMERCIAL PERCAPITA COL'!$T$148</f>
        <v>-8.5161576947958824E-4</v>
      </c>
      <c r="U13" s="100">
        <f>'SALDO COMERCIAL'!U11/'BALANZA COMERCIAL PERCAPITA COL'!$U$148</f>
        <v>-8.1965687796465539E-4</v>
      </c>
      <c r="V13" s="100">
        <f>'SALDO COMERCIAL'!V11/'BALANZA COMERCIAL PERCAPITA COL'!$V$148</f>
        <v>-9.1203718553961989E-4</v>
      </c>
      <c r="W13" s="100">
        <f>'SALDO COMERCIAL'!W11/'BALANZA COMERCIAL PERCAPITA COL'!$W$148</f>
        <v>-9.2459474905573339E-4</v>
      </c>
      <c r="X13" s="100">
        <f>'SALDO COMERCIAL'!X11/'BALANZA COMERCIAL PERCAPITA COL'!$X$148</f>
        <v>-7.9484650400416879E-4</v>
      </c>
      <c r="Y13" s="132" t="e">
        <f>+AVERAGE(#REF!)</f>
        <v>#REF!</v>
      </c>
      <c r="Z13" s="109" t="s">
        <v>34</v>
      </c>
      <c r="AA13" s="133">
        <v>1.2716711747359246E-4</v>
      </c>
      <c r="AB13"/>
    </row>
    <row r="14" spans="2:28" x14ac:dyDescent="0.25">
      <c r="B14" s="59" t="s">
        <v>179</v>
      </c>
      <c r="C14" s="98">
        <f>'SALDO COMERCIAL'!C12/'BALANZA COMERCIAL PERCAPITA COL'!$C$148</f>
        <v>-2.363655977003577E-5</v>
      </c>
      <c r="D14" s="98">
        <f>'SALDO COMERCIAL'!D12/'BALANZA COMERCIAL PERCAPITA COL'!$D$148</f>
        <v>-3.3851052949091643E-5</v>
      </c>
      <c r="E14" s="98">
        <f>'SALDO COMERCIAL'!E12/'BALANZA COMERCIAL PERCAPITA COL'!$E$148</f>
        <v>-2.4660107768034864E-5</v>
      </c>
      <c r="F14" s="98">
        <f>'SALDO COMERCIAL'!F12/'BALANZA COMERCIAL PERCAPITA COL'!$F$148</f>
        <v>-2.0390445424692451E-6</v>
      </c>
      <c r="G14" s="98">
        <f>'SALDO COMERCIAL'!G12/'BALANZA COMERCIAL PERCAPITA COL'!$G$148</f>
        <v>-7.9107409252688877E-6</v>
      </c>
      <c r="H14" s="98">
        <f>'SALDO COMERCIAL'!H12/'BALANZA COMERCIAL PERCAPITA COL'!$H$148</f>
        <v>-7.1032644871079212E-6</v>
      </c>
      <c r="I14" s="98">
        <f>'SALDO COMERCIAL'!I12/'BALANZA COMERCIAL PERCAPITA COL'!$I$148</f>
        <v>-1.095418275221719E-5</v>
      </c>
      <c r="J14" s="98">
        <f>'SALDO COMERCIAL'!J12/'BALANZA COMERCIAL PERCAPITA COL'!$J$148</f>
        <v>-1.7415362480925187E-5</v>
      </c>
      <c r="K14" s="98">
        <f>'SALDO COMERCIAL'!K12/'BALANZA COMERCIAL PERCAPITA COL'!$K$148</f>
        <v>-3.5561649036605507E-5</v>
      </c>
      <c r="L14" s="98">
        <f>'SALDO COMERCIAL'!L12/'BALANZA COMERCIAL PERCAPITA COL'!$L$148</f>
        <v>-7.0920055238999063E-6</v>
      </c>
      <c r="M14" s="98">
        <f>'SALDO COMERCIAL'!M12/'BALANZA COMERCIAL PERCAPITA COL'!$M$148</f>
        <v>-1.1574278893546991E-5</v>
      </c>
      <c r="N14" s="98">
        <f>'SALDO COMERCIAL'!N12/'BALANZA COMERCIAL PERCAPITA COL'!$N$148</f>
        <v>-1.9390578305063617E-6</v>
      </c>
      <c r="O14" s="98">
        <f>'SALDO COMERCIAL'!O12/'BALANZA COMERCIAL PERCAPITA COL'!$O$148</f>
        <v>-1.1380391454817862E-5</v>
      </c>
      <c r="P14" s="98">
        <f>'SALDO COMERCIAL'!P12/'BALANZA COMERCIAL PERCAPITA COL'!$P$148</f>
        <v>-3.0511200238459506E-6</v>
      </c>
      <c r="Q14" s="98">
        <f>'SALDO COMERCIAL'!Q12/'BALANZA COMERCIAL PERCAPITA COL'!$Q$148</f>
        <v>-2.0036911513982209E-6</v>
      </c>
      <c r="R14" s="98">
        <f>'SALDO COMERCIAL'!R12/'BALANZA COMERCIAL PERCAPITA COL'!$R$148</f>
        <v>-1.1280955306139973E-5</v>
      </c>
      <c r="S14" s="98">
        <f>'SALDO COMERCIAL'!S12/'BALANZA COMERCIAL PERCAPITA COL'!$S$148</f>
        <v>-7.1756963431487811E-6</v>
      </c>
      <c r="T14" s="98">
        <f>'SALDO COMERCIAL'!T12/'BALANZA COMERCIAL PERCAPITA COL'!$T$148</f>
        <v>-7.5082968279728252E-6</v>
      </c>
      <c r="U14" s="98">
        <f>'SALDO COMERCIAL'!U12/'BALANZA COMERCIAL PERCAPITA COL'!$U$148</f>
        <v>-1.0170462227547522E-4</v>
      </c>
      <c r="V14" s="98">
        <f>'SALDO COMERCIAL'!V12/'BALANZA COMERCIAL PERCAPITA COL'!$V$148</f>
        <v>-2.7682508866406282E-4</v>
      </c>
      <c r="W14" s="98">
        <f>'SALDO COMERCIAL'!W12/'BALANZA COMERCIAL PERCAPITA COL'!$W$148</f>
        <v>-4.455853327325016E-5</v>
      </c>
      <c r="X14" s="98">
        <f>'SALDO COMERCIAL'!X12/'BALANZA COMERCIAL PERCAPITA COL'!$X$148</f>
        <v>-4.480671748885726E-6</v>
      </c>
      <c r="Y14" s="132" t="e">
        <f>+AVERAGE(#REF!)</f>
        <v>#REF!</v>
      </c>
      <c r="Z14" s="109" t="s">
        <v>60</v>
      </c>
      <c r="AA14" s="133">
        <v>1.0720533050006469E-4</v>
      </c>
      <c r="AB14"/>
    </row>
    <row r="15" spans="2:28" x14ac:dyDescent="0.25">
      <c r="B15" s="99" t="s">
        <v>53</v>
      </c>
      <c r="C15" s="100">
        <f>'SALDO COMERCIAL'!C13/'BALANZA COMERCIAL PERCAPITA COL'!$C$148</f>
        <v>-4.2866303311759788E-5</v>
      </c>
      <c r="D15" s="100">
        <f>'SALDO COMERCIAL'!D13/'BALANZA COMERCIAL PERCAPITA COL'!$D$148</f>
        <v>-4.1209977503242004E-5</v>
      </c>
      <c r="E15" s="100">
        <f>'SALDO COMERCIAL'!E13/'BALANZA COMERCIAL PERCAPITA COL'!$E$148</f>
        <v>-3.6226810991866539E-5</v>
      </c>
      <c r="F15" s="100">
        <f>'SALDO COMERCIAL'!F13/'BALANZA COMERCIAL PERCAPITA COL'!$F$148</f>
        <v>-4.1367116155344815E-5</v>
      </c>
      <c r="G15" s="100">
        <f>'SALDO COMERCIAL'!G13/'BALANZA COMERCIAL PERCAPITA COL'!$G$148</f>
        <v>-3.4028742710283628E-5</v>
      </c>
      <c r="H15" s="100">
        <f>'SALDO COMERCIAL'!H13/'BALANZA COMERCIAL PERCAPITA COL'!$H$148</f>
        <v>-3.8362578240478323E-5</v>
      </c>
      <c r="I15" s="100">
        <f>'SALDO COMERCIAL'!I13/'BALANZA COMERCIAL PERCAPITA COL'!$I$148</f>
        <v>-3.9132537048009746E-5</v>
      </c>
      <c r="J15" s="100">
        <f>'SALDO COMERCIAL'!J13/'BALANZA COMERCIAL PERCAPITA COL'!$J$148</f>
        <v>-3.8126173387108315E-5</v>
      </c>
      <c r="K15" s="100">
        <f>'SALDO COMERCIAL'!K13/'BALANZA COMERCIAL PERCAPITA COL'!$K$148</f>
        <v>-4.3414154594388318E-5</v>
      </c>
      <c r="L15" s="100">
        <f>'SALDO COMERCIAL'!L13/'BALANZA COMERCIAL PERCAPITA COL'!$L$148</f>
        <v>-5.1165425990908234E-5</v>
      </c>
      <c r="M15" s="100">
        <f>'SALDO COMERCIAL'!M13/'BALANZA COMERCIAL PERCAPITA COL'!$M$148</f>
        <v>-1.4697717030089013E-4</v>
      </c>
      <c r="N15" s="100">
        <f>'SALDO COMERCIAL'!N13/'BALANZA COMERCIAL PERCAPITA COL'!$N$148</f>
        <v>-8.4406046739688689E-5</v>
      </c>
      <c r="O15" s="100">
        <f>'SALDO COMERCIAL'!O13/'BALANZA COMERCIAL PERCAPITA COL'!$O$148</f>
        <v>-3.4262865679019958E-4</v>
      </c>
      <c r="P15" s="100">
        <f>'SALDO COMERCIAL'!P13/'BALANZA COMERCIAL PERCAPITA COL'!$P$148</f>
        <v>-2.7693925179944813E-4</v>
      </c>
      <c r="Q15" s="100">
        <f>'SALDO COMERCIAL'!Q13/'BALANZA COMERCIAL PERCAPITA COL'!$Q$148</f>
        <v>-1.0586535226288622E-4</v>
      </c>
      <c r="R15" s="100">
        <f>'SALDO COMERCIAL'!R13/'BALANZA COMERCIAL PERCAPITA COL'!$R$148</f>
        <v>-1.3247500217615727E-4</v>
      </c>
      <c r="S15" s="100">
        <f>'SALDO COMERCIAL'!S13/'BALANZA COMERCIAL PERCAPITA COL'!$S$148</f>
        <v>-2.4373664065272031E-4</v>
      </c>
      <c r="T15" s="100">
        <f>'SALDO COMERCIAL'!T13/'BALANZA COMERCIAL PERCAPITA COL'!$T$148</f>
        <v>-1.8022045426006365E-4</v>
      </c>
      <c r="U15" s="100">
        <f>'SALDO COMERCIAL'!U13/'BALANZA COMERCIAL PERCAPITA COL'!$U$148</f>
        <v>-2.1963129022230349E-4</v>
      </c>
      <c r="V15" s="100">
        <f>'SALDO COMERCIAL'!V13/'BALANZA COMERCIAL PERCAPITA COL'!$V$148</f>
        <v>-1.3533671001354184E-4</v>
      </c>
      <c r="W15" s="100">
        <f>'SALDO COMERCIAL'!W13/'BALANZA COMERCIAL PERCAPITA COL'!$W$148</f>
        <v>-1.7491660618573212E-4</v>
      </c>
      <c r="X15" s="100">
        <f>'SALDO COMERCIAL'!X13/'BALANZA COMERCIAL PERCAPITA COL'!$X$148</f>
        <v>-1.3285808341650151E-4</v>
      </c>
      <c r="Y15" s="132" t="e">
        <f>+AVERAGE(#REF!)</f>
        <v>#REF!</v>
      </c>
      <c r="Z15" s="109" t="s">
        <v>21</v>
      </c>
      <c r="AA15" s="133">
        <v>6.4833848473163955E-5</v>
      </c>
      <c r="AB15"/>
    </row>
    <row r="16" spans="2:28" x14ac:dyDescent="0.25">
      <c r="B16" s="61" t="s">
        <v>87</v>
      </c>
      <c r="C16" s="98">
        <f>'SALDO COMERCIAL'!C14/'BALANZA COMERCIAL PERCAPITA COL'!$C$148</f>
        <v>-9.6602753320021903E-5</v>
      </c>
      <c r="D16" s="98">
        <f>'SALDO COMERCIAL'!D14/'BALANZA COMERCIAL PERCAPITA COL'!$D$148</f>
        <v>-1.3227666886085268E-4</v>
      </c>
      <c r="E16" s="98">
        <f>'SALDO COMERCIAL'!E14/'BALANZA COMERCIAL PERCAPITA COL'!$E$148</f>
        <v>-5.8972073036045599E-5</v>
      </c>
      <c r="F16" s="98">
        <f>'SALDO COMERCIAL'!F14/'BALANZA COMERCIAL PERCAPITA COL'!$F$148</f>
        <v>-7.1799855951698295E-5</v>
      </c>
      <c r="G16" s="98">
        <f>'SALDO COMERCIAL'!G14/'BALANZA COMERCIAL PERCAPITA COL'!$G$148</f>
        <v>-5.0226926509643735E-5</v>
      </c>
      <c r="H16" s="98">
        <f>'SALDO COMERCIAL'!H14/'BALANZA COMERCIAL PERCAPITA COL'!$H$148</f>
        <v>-4.1629584903538408E-5</v>
      </c>
      <c r="I16" s="98">
        <f>'SALDO COMERCIAL'!I14/'BALANZA COMERCIAL PERCAPITA COL'!$I$148</f>
        <v>-2.9300609098915027E-5</v>
      </c>
      <c r="J16" s="98">
        <f>'SALDO COMERCIAL'!J14/'BALANZA COMERCIAL PERCAPITA COL'!$J$148</f>
        <v>-3.5215594850931595E-5</v>
      </c>
      <c r="K16" s="98">
        <f>'SALDO COMERCIAL'!K14/'BALANZA COMERCIAL PERCAPITA COL'!$K$148</f>
        <v>-6.744614290264808E-5</v>
      </c>
      <c r="L16" s="98">
        <f>'SALDO COMERCIAL'!L14/'BALANZA COMERCIAL PERCAPITA COL'!$L$148</f>
        <v>-3.6981414943108421E-5</v>
      </c>
      <c r="M16" s="98">
        <f>'SALDO COMERCIAL'!M14/'BALANZA COMERCIAL PERCAPITA COL'!$M$148</f>
        <v>-5.7478654465359105E-5</v>
      </c>
      <c r="N16" s="98">
        <f>'SALDO COMERCIAL'!N14/'BALANZA COMERCIAL PERCAPITA COL'!$N$148</f>
        <v>-7.3410448218464382E-5</v>
      </c>
      <c r="O16" s="98">
        <f>'SALDO COMERCIAL'!O14/'BALANZA COMERCIAL PERCAPITA COL'!$O$148</f>
        <v>-1.107165608267726E-4</v>
      </c>
      <c r="P16" s="98">
        <f>'SALDO COMERCIAL'!P14/'BALANZA COMERCIAL PERCAPITA COL'!$P$148</f>
        <v>-1.0865996055725834E-4</v>
      </c>
      <c r="Q16" s="98">
        <f>'SALDO COMERCIAL'!Q14/'BALANZA COMERCIAL PERCAPITA COL'!$Q$148</f>
        <v>-1.0932226996365018E-4</v>
      </c>
      <c r="R16" s="98">
        <f>'SALDO COMERCIAL'!R14/'BALANZA COMERCIAL PERCAPITA COL'!$R$148</f>
        <v>-1.2936076161867074E-4</v>
      </c>
      <c r="S16" s="98">
        <f>'SALDO COMERCIAL'!S14/'BALANZA COMERCIAL PERCAPITA COL'!$S$148</f>
        <v>-2.278983919673919E-4</v>
      </c>
      <c r="T16" s="98">
        <f>'SALDO COMERCIAL'!T14/'BALANZA COMERCIAL PERCAPITA COL'!$T$148</f>
        <v>-2.0496370517042862E-4</v>
      </c>
      <c r="U16" s="98">
        <f>'SALDO COMERCIAL'!U14/'BALANZA COMERCIAL PERCAPITA COL'!$U$148</f>
        <v>-2.2962221157979046E-4</v>
      </c>
      <c r="V16" s="98">
        <f>'SALDO COMERCIAL'!V14/'BALANZA COMERCIAL PERCAPITA COL'!$V$148</f>
        <v>-2.0505562123263914E-4</v>
      </c>
      <c r="W16" s="98">
        <f>'SALDO COMERCIAL'!W14/'BALANZA COMERCIAL PERCAPITA COL'!$W$148</f>
        <v>-1.7819266400665977E-4</v>
      </c>
      <c r="X16" s="98">
        <f>'SALDO COMERCIAL'!X14/'BALANZA COMERCIAL PERCAPITA COL'!$X$148</f>
        <v>-1.4494356501441348E-4</v>
      </c>
      <c r="Y16" s="132" t="e">
        <f>+AVERAGE(#REF!)</f>
        <v>#REF!</v>
      </c>
      <c r="Z16" s="109" t="s">
        <v>99</v>
      </c>
      <c r="AA16" s="133">
        <v>5.7023685177462408E-5</v>
      </c>
      <c r="AB16"/>
    </row>
    <row r="17" spans="2:28" x14ac:dyDescent="0.25">
      <c r="B17" s="99" t="s">
        <v>103</v>
      </c>
      <c r="C17" s="100">
        <f>'SALDO COMERCIAL'!C15/'BALANZA COMERCIAL PERCAPITA COL'!$C$148</f>
        <v>6.9974900110162391E-6</v>
      </c>
      <c r="D17" s="100">
        <f>'SALDO COMERCIAL'!D15/'BALANZA COMERCIAL PERCAPITA COL'!$D$148</f>
        <v>1.219478926116345E-5</v>
      </c>
      <c r="E17" s="100">
        <f>'SALDO COMERCIAL'!E15/'BALANZA COMERCIAL PERCAPITA COL'!$E$148</f>
        <v>-2.2719385750613442E-5</v>
      </c>
      <c r="F17" s="100">
        <f>'SALDO COMERCIAL'!F15/'BALANZA COMERCIAL PERCAPITA COL'!$F$148</f>
        <v>-4.0143689429863268E-5</v>
      </c>
      <c r="G17" s="100">
        <f>'SALDO COMERCIAL'!G15/'BALANZA COMERCIAL PERCAPITA COL'!$G$148</f>
        <v>1.7077155013278869E-6</v>
      </c>
      <c r="H17" s="100">
        <f>'SALDO COMERCIAL'!H15/'BALANZA COMERCIAL PERCAPITA COL'!$H$148</f>
        <v>4.2075085812137516E-7</v>
      </c>
      <c r="I17" s="100">
        <f>'SALDO COMERCIAL'!I15/'BALANZA COMERCIAL PERCAPITA COL'!$I$148</f>
        <v>-2.2933032933372293E-6</v>
      </c>
      <c r="J17" s="100">
        <f>'SALDO COMERCIAL'!J15/'BALANZA COMERCIAL PERCAPITA COL'!$J$148</f>
        <v>-6.9276580034619531E-6</v>
      </c>
      <c r="K17" s="100">
        <f>'SALDO COMERCIAL'!K15/'BALANZA COMERCIAL PERCAPITA COL'!$K$148</f>
        <v>-3.3687486078705689E-6</v>
      </c>
      <c r="L17" s="100">
        <f>'SALDO COMERCIAL'!L15/'BALANZA COMERCIAL PERCAPITA COL'!$L$148</f>
        <v>-1.5635180494934447E-5</v>
      </c>
      <c r="M17" s="100">
        <f>'SALDO COMERCIAL'!M15/'BALANZA COMERCIAL PERCAPITA COL'!$M$148</f>
        <v>-7.2772412204936165E-6</v>
      </c>
      <c r="N17" s="100">
        <f>'SALDO COMERCIAL'!N15/'BALANZA COMERCIAL PERCAPITA COL'!$N$148</f>
        <v>1.6288085776253441E-5</v>
      </c>
      <c r="O17" s="100">
        <f>'SALDO COMERCIAL'!O15/'BALANZA COMERCIAL PERCAPITA COL'!$O$148</f>
        <v>4.869906125517109E-5</v>
      </c>
      <c r="P17" s="100">
        <f>'SALDO COMERCIAL'!P15/'BALANZA COMERCIAL PERCAPITA COL'!$P$148</f>
        <v>2.1825530097584171E-5</v>
      </c>
      <c r="Q17" s="100">
        <f>'SALDO COMERCIAL'!Q15/'BALANZA COMERCIAL PERCAPITA COL'!$Q$148</f>
        <v>-6.9138354015279266E-6</v>
      </c>
      <c r="R17" s="100">
        <f>'SALDO COMERCIAL'!R15/'BALANZA COMERCIAL PERCAPITA COL'!$R$148</f>
        <v>-7.7311566287252715E-6</v>
      </c>
      <c r="S17" s="100">
        <f>'SALDO COMERCIAL'!S15/'BALANZA COMERCIAL PERCAPITA COL'!$S$148</f>
        <v>-4.6674349186967746E-5</v>
      </c>
      <c r="T17" s="100">
        <f>'SALDO COMERCIAL'!T15/'BALANZA COMERCIAL PERCAPITA COL'!$T$148</f>
        <v>-1.1595199305926216E-4</v>
      </c>
      <c r="U17" s="100">
        <f>'SALDO COMERCIAL'!U15/'BALANZA COMERCIAL PERCAPITA COL'!$U$148</f>
        <v>-9.3171150333773865E-5</v>
      </c>
      <c r="V17" s="100">
        <f>'SALDO COMERCIAL'!V15/'BALANZA COMERCIAL PERCAPITA COL'!$V$148</f>
        <v>-1.0198378549876358E-4</v>
      </c>
      <c r="W17" s="100">
        <f>'SALDO COMERCIAL'!W15/'BALANZA COMERCIAL PERCAPITA COL'!$W$148</f>
        <v>-2.6809764319363636E-5</v>
      </c>
      <c r="X17" s="100">
        <f>'SALDO COMERCIAL'!X15/'BALANZA COMERCIAL PERCAPITA COL'!$X$148</f>
        <v>-2.5095872501786565E-5</v>
      </c>
      <c r="Y17" s="132" t="e">
        <f>+AVERAGE(#REF!)</f>
        <v>#REF!</v>
      </c>
      <c r="Z17" s="109" t="s">
        <v>65</v>
      </c>
      <c r="AA17" s="133">
        <v>4.2210711655195227E-5</v>
      </c>
      <c r="AB17"/>
    </row>
    <row r="18" spans="2:28" x14ac:dyDescent="0.25">
      <c r="B18" s="61" t="s">
        <v>39</v>
      </c>
      <c r="C18" s="98">
        <f>'SALDO COMERCIAL'!C16/'BALANZA COMERCIAL PERCAPITA COL'!$C$148</f>
        <v>-1.4109824323739996E-4</v>
      </c>
      <c r="D18" s="98">
        <f>'SALDO COMERCIAL'!D16/'BALANZA COMERCIAL PERCAPITA COL'!$D$148</f>
        <v>-1.6583862120245983E-4</v>
      </c>
      <c r="E18" s="98">
        <f>'SALDO COMERCIAL'!E16/'BALANZA COMERCIAL PERCAPITA COL'!$E$148</f>
        <v>-1.9378756251292036E-4</v>
      </c>
      <c r="F18" s="98">
        <f>'SALDO COMERCIAL'!F16/'BALANZA COMERCIAL PERCAPITA COL'!$F$148</f>
        <v>-2.1374284416433864E-4</v>
      </c>
      <c r="G18" s="98">
        <f>'SALDO COMERCIAL'!G16/'BALANZA COMERCIAL PERCAPITA COL'!$G$148</f>
        <v>-1.2735037216520168E-4</v>
      </c>
      <c r="H18" s="98">
        <f>'SALDO COMERCIAL'!H16/'BALANZA COMERCIAL PERCAPITA COL'!$H$148</f>
        <v>-1.4171878903547025E-4</v>
      </c>
      <c r="I18" s="98">
        <f>'SALDO COMERCIAL'!I16/'BALANZA COMERCIAL PERCAPITA COL'!$I$148</f>
        <v>-1.3320676576192842E-4</v>
      </c>
      <c r="J18" s="98">
        <f>'SALDO COMERCIAL'!J16/'BALANZA COMERCIAL PERCAPITA COL'!$J$148</f>
        <v>-1.3694151740871146E-4</v>
      </c>
      <c r="K18" s="98">
        <f>'SALDO COMERCIAL'!K16/'BALANZA COMERCIAL PERCAPITA COL'!$K$148</f>
        <v>-1.2478603998168443E-4</v>
      </c>
      <c r="L18" s="98">
        <f>'SALDO COMERCIAL'!L16/'BALANZA COMERCIAL PERCAPITA COL'!$L$148</f>
        <v>-1.5993291664953156E-4</v>
      </c>
      <c r="M18" s="98">
        <f>'SALDO COMERCIAL'!M16/'BALANZA COMERCIAL PERCAPITA COL'!$M$148</f>
        <v>-1.7689471754069722E-4</v>
      </c>
      <c r="N18" s="98">
        <f>'SALDO COMERCIAL'!N16/'BALANZA COMERCIAL PERCAPITA COL'!$N$148</f>
        <v>-2.1984353308929187E-4</v>
      </c>
      <c r="O18" s="98">
        <f>'SALDO COMERCIAL'!O16/'BALANZA COMERCIAL PERCAPITA COL'!$O$148</f>
        <v>-1.989878347446371E-4</v>
      </c>
      <c r="P18" s="98">
        <f>'SALDO COMERCIAL'!P16/'BALANZA COMERCIAL PERCAPITA COL'!$P$148</f>
        <v>-2.1671860548937917E-4</v>
      </c>
      <c r="Q18" s="98">
        <f>'SALDO COMERCIAL'!Q16/'BALANZA COMERCIAL PERCAPITA COL'!$Q$148</f>
        <v>-1.6813390804480016E-4</v>
      </c>
      <c r="R18" s="98">
        <f>'SALDO COMERCIAL'!R16/'BALANZA COMERCIAL PERCAPITA COL'!$R$148</f>
        <v>-2.2378976201910109E-4</v>
      </c>
      <c r="S18" s="98">
        <f>'SALDO COMERCIAL'!S16/'BALANZA COMERCIAL PERCAPITA COL'!$S$148</f>
        <v>-2.1990384739289283E-4</v>
      </c>
      <c r="T18" s="98">
        <f>'SALDO COMERCIAL'!T16/'BALANZA COMERCIAL PERCAPITA COL'!$T$148</f>
        <v>-2.9600180420959914E-4</v>
      </c>
      <c r="U18" s="98">
        <f>'SALDO COMERCIAL'!U16/'BALANZA COMERCIAL PERCAPITA COL'!$U$148</f>
        <v>-2.5323711660657787E-4</v>
      </c>
      <c r="V18" s="98">
        <f>'SALDO COMERCIAL'!V16/'BALANZA COMERCIAL PERCAPITA COL'!$V$148</f>
        <v>-2.3418188906486706E-4</v>
      </c>
      <c r="W18" s="98">
        <f>'SALDO COMERCIAL'!W16/'BALANZA COMERCIAL PERCAPITA COL'!$W$148</f>
        <v>-2.4155742793548828E-4</v>
      </c>
      <c r="X18" s="98">
        <f>'SALDO COMERCIAL'!X16/'BALANZA COMERCIAL PERCAPITA COL'!$X$148</f>
        <v>-1.7386239598084566E-4</v>
      </c>
      <c r="Y18" s="132" t="e">
        <f>+AVERAGE(#REF!)</f>
        <v>#REF!</v>
      </c>
      <c r="Z18" s="109" t="s">
        <v>13</v>
      </c>
      <c r="AA18" s="133">
        <v>3.7265006074436374E-5</v>
      </c>
      <c r="AB18"/>
    </row>
    <row r="19" spans="2:28" x14ac:dyDescent="0.25">
      <c r="B19" s="99" t="s">
        <v>8</v>
      </c>
      <c r="C19" s="100">
        <f>'SALDO COMERCIAL'!C17/'BALANZA COMERCIAL PERCAPITA COL'!$C$148</f>
        <v>-2.8070083975488808E-5</v>
      </c>
      <c r="D19" s="100">
        <f>'SALDO COMERCIAL'!D17/'BALANZA COMERCIAL PERCAPITA COL'!$D$148</f>
        <v>-7.5455258553448835E-5</v>
      </c>
      <c r="E19" s="100">
        <f>'SALDO COMERCIAL'!E17/'BALANZA COMERCIAL PERCAPITA COL'!$E$148</f>
        <v>-7.5403519450213633E-5</v>
      </c>
      <c r="F19" s="100">
        <f>'SALDO COMERCIAL'!F17/'BALANZA COMERCIAL PERCAPITA COL'!$F$148</f>
        <v>-5.0721232993922474E-6</v>
      </c>
      <c r="G19" s="100">
        <f>'SALDO COMERCIAL'!G17/'BALANZA COMERCIAL PERCAPITA COL'!$G$148</f>
        <v>-9.2417544777744474E-6</v>
      </c>
      <c r="H19" s="100">
        <f>'SALDO COMERCIAL'!H17/'BALANZA COMERCIAL PERCAPITA COL'!$H$148</f>
        <v>-2.8982309109419428E-5</v>
      </c>
      <c r="I19" s="100">
        <f>'SALDO COMERCIAL'!I17/'BALANZA COMERCIAL PERCAPITA COL'!$I$148</f>
        <v>-1.3247486045554421E-5</v>
      </c>
      <c r="J19" s="100">
        <f>'SALDO COMERCIAL'!J17/'BALANZA COMERCIAL PERCAPITA COL'!$J$148</f>
        <v>-1.433640336827543E-5</v>
      </c>
      <c r="K19" s="100">
        <f>'SALDO COMERCIAL'!K17/'BALANZA COMERCIAL PERCAPITA COL'!$K$148</f>
        <v>-5.5987652919539032E-6</v>
      </c>
      <c r="L19" s="100">
        <f>'SALDO COMERCIAL'!L17/'BALANZA COMERCIAL PERCAPITA COL'!$L$148</f>
        <v>-7.5133127827454454E-6</v>
      </c>
      <c r="M19" s="100">
        <f>'SALDO COMERCIAL'!M17/'BALANZA COMERCIAL PERCAPITA COL'!$M$148</f>
        <v>-1.0234342414852929E-5</v>
      </c>
      <c r="N19" s="100">
        <f>'SALDO COMERCIAL'!N17/'BALANZA COMERCIAL PERCAPITA COL'!$N$148</f>
        <v>-1.530715063846787E-5</v>
      </c>
      <c r="O19" s="100">
        <f>'SALDO COMERCIAL'!O17/'BALANZA COMERCIAL PERCAPITA COL'!$O$148</f>
        <v>-3.2455524303423138E-4</v>
      </c>
      <c r="P19" s="100">
        <f>'SALDO COMERCIAL'!P17/'BALANZA COMERCIAL PERCAPITA COL'!$P$148</f>
        <v>-2.6391074658813513E-5</v>
      </c>
      <c r="Q19" s="100">
        <f>'SALDO COMERCIAL'!Q17/'BALANZA COMERCIAL PERCAPITA COL'!$Q$148</f>
        <v>-1.7328625671982415E-5</v>
      </c>
      <c r="R19" s="100">
        <f>'SALDO COMERCIAL'!R17/'BALANZA COMERCIAL PERCAPITA COL'!$R$148</f>
        <v>-2.0754344414577981E-5</v>
      </c>
      <c r="S19" s="100">
        <f>'SALDO COMERCIAL'!S17/'BALANZA COMERCIAL PERCAPITA COL'!$S$148</f>
        <v>-2.169947813078325E-5</v>
      </c>
      <c r="T19" s="100">
        <f>'SALDO COMERCIAL'!T17/'BALANZA COMERCIAL PERCAPITA COL'!$T$148</f>
        <v>-4.3044724428548754E-5</v>
      </c>
      <c r="U19" s="100">
        <f>'SALDO COMERCIAL'!U17/'BALANZA COMERCIAL PERCAPITA COL'!$U$148</f>
        <v>-6.264920242348069E-5</v>
      </c>
      <c r="V19" s="100">
        <f>'SALDO COMERCIAL'!V17/'BALANZA COMERCIAL PERCAPITA COL'!$V$148</f>
        <v>-8.6709234121230269E-5</v>
      </c>
      <c r="W19" s="100">
        <f>'SALDO COMERCIAL'!W17/'BALANZA COMERCIAL PERCAPITA COL'!$W$148</f>
        <v>-7.8438776813729807E-5</v>
      </c>
      <c r="X19" s="100">
        <f>'SALDO COMERCIAL'!X17/'BALANZA COMERCIAL PERCAPITA COL'!$X$148</f>
        <v>-5.6830538466371707E-5</v>
      </c>
      <c r="Y19" s="132" t="e">
        <f>+AVERAGE(#REF!)</f>
        <v>#REF!</v>
      </c>
      <c r="Z19" s="109" t="s">
        <v>24</v>
      </c>
      <c r="AA19" s="133">
        <v>3.2319591857186789E-5</v>
      </c>
      <c r="AB19"/>
    </row>
    <row r="20" spans="2:28" x14ac:dyDescent="0.25">
      <c r="B20" s="61" t="s">
        <v>17</v>
      </c>
      <c r="C20" s="98">
        <f>'SALDO COMERCIAL'!C18/'BALANZA COMERCIAL PERCAPITA COL'!$C$148</f>
        <v>-8.8136324566235077E-7</v>
      </c>
      <c r="D20" s="98">
        <f>'SALDO COMERCIAL'!D18/'BALANZA COMERCIAL PERCAPITA COL'!$D$148</f>
        <v>-1.1301205565302335E-6</v>
      </c>
      <c r="E20" s="98">
        <f>'SALDO COMERCIAL'!E18/'BALANZA COMERCIAL PERCAPITA COL'!$E$148</f>
        <v>-1.6302064946339941E-6</v>
      </c>
      <c r="F20" s="98">
        <f>'SALDO COMERCIAL'!F18/'BALANZA COMERCIAL PERCAPITA COL'!$F$148</f>
        <v>-1.7841639746605895E-6</v>
      </c>
      <c r="G20" s="98">
        <f>'SALDO COMERCIAL'!G18/'BALANZA COMERCIAL PERCAPITA COL'!$G$148</f>
        <v>-1.5319212585441339E-6</v>
      </c>
      <c r="H20" s="98">
        <f>'SALDO COMERCIAL'!H18/'BALANZA COMERCIAL PERCAPITA COL'!$H$148</f>
        <v>-2.8710058554164419E-6</v>
      </c>
      <c r="I20" s="98">
        <f>'SALDO COMERCIAL'!I18/'BALANZA COMERCIAL PERCAPITA COL'!$I$148</f>
        <v>-3.2691770351828589E-6</v>
      </c>
      <c r="J20" s="98">
        <f>'SALDO COMERCIAL'!J18/'BALANZA COMERCIAL PERCAPITA COL'!$J$148</f>
        <v>-1.4913708201897259E-6</v>
      </c>
      <c r="K20" s="98">
        <f>'SALDO COMERCIAL'!K18/'BALANZA COMERCIAL PERCAPITA COL'!$K$148</f>
        <v>-1.2099026690239366E-6</v>
      </c>
      <c r="L20" s="98">
        <f>'SALDO COMERCIAL'!L18/'BALANZA COMERCIAL PERCAPITA COL'!$L$148</f>
        <v>-4.4471321767029114E-7</v>
      </c>
      <c r="M20" s="98">
        <f>'SALDO COMERCIAL'!M18/'BALANZA COMERCIAL PERCAPITA COL'!$M$148</f>
        <v>4.6204706161864232E-8</v>
      </c>
      <c r="N20" s="98">
        <f>'SALDO COMERCIAL'!N18/'BALANZA COMERCIAL PERCAPITA COL'!$N$148</f>
        <v>5.2468623648995676E-7</v>
      </c>
      <c r="O20" s="98">
        <f>'SALDO COMERCIAL'!O18/'BALANZA COMERCIAL PERCAPITA COL'!$O$148</f>
        <v>-1.9605822902359485E-6</v>
      </c>
      <c r="P20" s="98">
        <f>'SALDO COMERCIAL'!P18/'BALANZA COMERCIAL PERCAPITA COL'!$P$148</f>
        <v>-2.4052625005500924E-6</v>
      </c>
      <c r="Q20" s="98">
        <f>'SALDO COMERCIAL'!Q18/'BALANZA COMERCIAL PERCAPITA COL'!$Q$148</f>
        <v>-1.9156168150730244E-6</v>
      </c>
      <c r="R20" s="98">
        <f>'SALDO COMERCIAL'!R18/'BALANZA COMERCIAL PERCAPITA COL'!$R$148</f>
        <v>-4.2684695752962059E-6</v>
      </c>
      <c r="S20" s="98">
        <f>'SALDO COMERCIAL'!S18/'BALANZA COMERCIAL PERCAPITA COL'!$S$148</f>
        <v>-5.1285757647730023E-6</v>
      </c>
      <c r="T20" s="98">
        <f>'SALDO COMERCIAL'!T18/'BALANZA COMERCIAL PERCAPITA COL'!$T$148</f>
        <v>-7.9988957684369585E-6</v>
      </c>
      <c r="U20" s="98">
        <f>'SALDO COMERCIAL'!U18/'BALANZA COMERCIAL PERCAPITA COL'!$U$148</f>
        <v>-8.0265330144715651E-6</v>
      </c>
      <c r="V20" s="98">
        <f>'SALDO COMERCIAL'!V18/'BALANZA COMERCIAL PERCAPITA COL'!$V$148</f>
        <v>-1.9877840833776242E-5</v>
      </c>
      <c r="W20" s="98">
        <f>'SALDO COMERCIAL'!W18/'BALANZA COMERCIAL PERCAPITA COL'!$W$148</f>
        <v>-3.0438309374188566E-5</v>
      </c>
      <c r="X20" s="98">
        <f>'SALDO COMERCIAL'!X18/'BALANZA COMERCIAL PERCAPITA COL'!$X$148</f>
        <v>-2.0019148089058244E-5</v>
      </c>
      <c r="Y20" s="132" t="e">
        <f>+AVERAGE(#REF!)</f>
        <v>#REF!</v>
      </c>
      <c r="Z20" s="109" t="s">
        <v>95</v>
      </c>
      <c r="AA20" s="133">
        <v>2.8263108209164865E-5</v>
      </c>
      <c r="AB20"/>
    </row>
    <row r="21" spans="2:28" x14ac:dyDescent="0.25">
      <c r="B21" s="99" t="s">
        <v>178</v>
      </c>
      <c r="C21" s="100">
        <f>'SALDO COMERCIAL'!C19/'BALANZA COMERCIAL PERCAPITA COL'!$C$148</f>
        <v>-3.1029327842743004E-4</v>
      </c>
      <c r="D21" s="100">
        <f>'SALDO COMERCIAL'!D19/'BALANZA COMERCIAL PERCAPITA COL'!$D$148</f>
        <v>-3.1656516519550375E-4</v>
      </c>
      <c r="E21" s="100">
        <f>'SALDO COMERCIAL'!E19/'BALANZA COMERCIAL PERCAPITA COL'!$E$148</f>
        <v>-3.3931583752596137E-4</v>
      </c>
      <c r="F21" s="100">
        <f>'SALDO COMERCIAL'!F19/'BALANZA COMERCIAL PERCAPITA COL'!$F$148</f>
        <v>-3.0988379434176354E-4</v>
      </c>
      <c r="G21" s="100">
        <f>'SALDO COMERCIAL'!G19/'BALANZA COMERCIAL PERCAPITA COL'!$G$148</f>
        <v>-2.3021511765695206E-4</v>
      </c>
      <c r="H21" s="100">
        <f>'SALDO COMERCIAL'!H19/'BALANZA COMERCIAL PERCAPITA COL'!$H$148</f>
        <v>-3.2830941958706127E-4</v>
      </c>
      <c r="I21" s="100">
        <f>'SALDO COMERCIAL'!I19/'BALANZA COMERCIAL PERCAPITA COL'!$I$148</f>
        <v>-3.0627797387825081E-4</v>
      </c>
      <c r="J21" s="100">
        <f>'SALDO COMERCIAL'!J19/'BALANZA COMERCIAL PERCAPITA COL'!$J$148</f>
        <v>-3.0373450558928501E-4</v>
      </c>
      <c r="K21" s="100">
        <f>'SALDO COMERCIAL'!K19/'BALANZA COMERCIAL PERCAPITA COL'!$K$148</f>
        <v>-2.6843232745109497E-4</v>
      </c>
      <c r="L21" s="100">
        <f>'SALDO COMERCIAL'!L19/'BALANZA COMERCIAL PERCAPITA COL'!$L$148</f>
        <v>-2.1947767589970108E-4</v>
      </c>
      <c r="M21" s="100">
        <f>'SALDO COMERCIAL'!M19/'BALANZA COMERCIAL PERCAPITA COL'!$M$148</f>
        <v>-2.2688820960783433E-4</v>
      </c>
      <c r="N21" s="100">
        <f>'SALDO COMERCIAL'!N19/'BALANZA COMERCIAL PERCAPITA COL'!$N$148</f>
        <v>-1.5231869569754092E-4</v>
      </c>
      <c r="O21" s="100">
        <f>'SALDO COMERCIAL'!O19/'BALANZA COMERCIAL PERCAPITA COL'!$O$148</f>
        <v>-9.1313556782023723E-5</v>
      </c>
      <c r="P21" s="100">
        <f>'SALDO COMERCIAL'!P19/'BALANZA COMERCIAL PERCAPITA COL'!$P$148</f>
        <v>-1.786352825640027E-4</v>
      </c>
      <c r="Q21" s="100">
        <f>'SALDO COMERCIAL'!Q19/'BALANZA COMERCIAL PERCAPITA COL'!$Q$148</f>
        <v>-2.511659886153792E-4</v>
      </c>
      <c r="R21" s="100">
        <f>'SALDO COMERCIAL'!R19/'BALANZA COMERCIAL PERCAPITA COL'!$R$148</f>
        <v>-2.7422739230678487E-4</v>
      </c>
      <c r="S21" s="100">
        <f>'SALDO COMERCIAL'!S19/'BALANZA COMERCIAL PERCAPITA COL'!$S$148</f>
        <v>-2.8957059297067062E-4</v>
      </c>
      <c r="T21" s="100">
        <f>'SALDO COMERCIAL'!T19/'BALANZA COMERCIAL PERCAPITA COL'!$T$148</f>
        <v>-1.8429455850478752E-4</v>
      </c>
      <c r="U21" s="100">
        <f>'SALDO COMERCIAL'!U19/'BALANZA COMERCIAL PERCAPITA COL'!$U$148</f>
        <v>-1.1866595388237171E-4</v>
      </c>
      <c r="V21" s="100">
        <f>'SALDO COMERCIAL'!V19/'BALANZA COMERCIAL PERCAPITA COL'!$V$148</f>
        <v>-8.0076312495643874E-5</v>
      </c>
      <c r="W21" s="100">
        <f>'SALDO COMERCIAL'!W19/'BALANZA COMERCIAL PERCAPITA COL'!$W$148</f>
        <v>-5.4054954045306265E-5</v>
      </c>
      <c r="X21" s="100">
        <f>'SALDO COMERCIAL'!X19/'BALANZA COMERCIAL PERCAPITA COL'!$X$148</f>
        <v>-5.6398914123589139E-5</v>
      </c>
      <c r="Y21" s="132" t="e">
        <f>+AVERAGE(#REF!)</f>
        <v>#REF!</v>
      </c>
      <c r="Z21" s="109" t="s">
        <v>16</v>
      </c>
      <c r="AA21" s="133">
        <v>1.6758545386706148E-5</v>
      </c>
      <c r="AB21"/>
    </row>
    <row r="22" spans="2:28" x14ac:dyDescent="0.25">
      <c r="B22" s="61" t="s">
        <v>76</v>
      </c>
      <c r="C22" s="98">
        <f>'SALDO COMERCIAL'!C20/'BALANZA COMERCIAL PERCAPITA COL'!$C$148</f>
        <v>-5.6620911539520711E-9</v>
      </c>
      <c r="D22" s="98">
        <f>'SALDO COMERCIAL'!D20/'BALANZA COMERCIAL PERCAPITA COL'!$D$148</f>
        <v>-7.0719264965384931E-4</v>
      </c>
      <c r="E22" s="98">
        <f>'SALDO COMERCIAL'!E20/'BALANZA COMERCIAL PERCAPITA COL'!$E$148</f>
        <v>-6.811416755277878E-4</v>
      </c>
      <c r="F22" s="98">
        <f>'SALDO COMERCIAL'!F20/'BALANZA COMERCIAL PERCAPITA COL'!$F$148</f>
        <v>-1.042206641769593E-4</v>
      </c>
      <c r="G22" s="98">
        <f>'SALDO COMERCIAL'!G20/'BALANZA COMERCIAL PERCAPITA COL'!$G$148</f>
        <v>-2.6698122786201128E-4</v>
      </c>
      <c r="H22" s="98">
        <f>'SALDO COMERCIAL'!H20/'BALANZA COMERCIAL PERCAPITA COL'!$H$148</f>
        <v>-1.2533425561921433E-4</v>
      </c>
      <c r="I22" s="98">
        <f>'SALDO COMERCIAL'!I20/'BALANZA COMERCIAL PERCAPITA COL'!$I$148</f>
        <v>-2.8012455759678795E-4</v>
      </c>
      <c r="J22" s="98">
        <f>'SALDO COMERCIAL'!J20/'BALANZA COMERCIAL PERCAPITA COL'!$J$148</f>
        <v>-1.2623732361864001E-4</v>
      </c>
      <c r="K22" s="98">
        <f>'SALDO COMERCIAL'!K20/'BALANZA COMERCIAL PERCAPITA COL'!$K$148</f>
        <v>-1.6030024185479882E-4</v>
      </c>
      <c r="L22" s="98">
        <f>'SALDO COMERCIAL'!L20/'BALANZA COMERCIAL PERCAPITA COL'!$L$148</f>
        <v>-3.817745943905326E-4</v>
      </c>
      <c r="M22" s="98">
        <f>'SALDO COMERCIAL'!M20/'BALANZA COMERCIAL PERCAPITA COL'!$M$148</f>
        <v>-8.1405761551280498E-4</v>
      </c>
      <c r="N22" s="98">
        <f>'SALDO COMERCIAL'!N20/'BALANZA COMERCIAL PERCAPITA COL'!$N$148</f>
        <v>-5.7101831241652642E-4</v>
      </c>
      <c r="O22" s="98">
        <f>'SALDO COMERCIAL'!O20/'BALANZA COMERCIAL PERCAPITA COL'!$O$148</f>
        <v>-1.4421547547545923E-3</v>
      </c>
      <c r="P22" s="98">
        <f>'SALDO COMERCIAL'!P20/'BALANZA COMERCIAL PERCAPITA COL'!$P$148</f>
        <v>-2.5359707006957265E-3</v>
      </c>
      <c r="Q22" s="98">
        <f>'SALDO COMERCIAL'!Q20/'BALANZA COMERCIAL PERCAPITA COL'!$Q$148</f>
        <v>-2.3882237037940288E-3</v>
      </c>
      <c r="R22" s="98">
        <f>'SALDO COMERCIAL'!R20/'BALANZA COMERCIAL PERCAPITA COL'!$R$148</f>
        <v>-9.7462662705730162E-4</v>
      </c>
      <c r="S22" s="98">
        <f>'SALDO COMERCIAL'!S20/'BALANZA COMERCIAL PERCAPITA COL'!$S$148</f>
        <v>-2.3218872572691421E-3</v>
      </c>
      <c r="T22" s="98">
        <f>'SALDO COMERCIAL'!T20/'BALANZA COMERCIAL PERCAPITA COL'!$T$148</f>
        <v>-2.2245675695628238E-3</v>
      </c>
      <c r="U22" s="98">
        <f>'SALDO COMERCIAL'!U20/'BALANZA COMERCIAL PERCAPITA COL'!$U$148</f>
        <v>-1.1988894404431356E-3</v>
      </c>
      <c r="V22" s="98">
        <f>'SALDO COMERCIAL'!V20/'BALANZA COMERCIAL PERCAPITA COL'!$V$148</f>
        <v>-8.2304723073325112E-4</v>
      </c>
      <c r="W22" s="98">
        <f>'SALDO COMERCIAL'!W20/'BALANZA COMERCIAL PERCAPITA COL'!$W$148</f>
        <v>-7.4766689218246974E-4</v>
      </c>
      <c r="X22" s="98">
        <f>'SALDO COMERCIAL'!X20/'BALANZA COMERCIAL PERCAPITA COL'!$X$148</f>
        <v>-4.9038691402139697E-4</v>
      </c>
      <c r="Y22" s="132" t="e">
        <f>+AVERAGE(#REF!)</f>
        <v>#REF!</v>
      </c>
      <c r="Z22" s="109" t="s">
        <v>97</v>
      </c>
      <c r="AA22" s="133">
        <v>1.0895626890786428E-5</v>
      </c>
      <c r="AB22"/>
    </row>
    <row r="23" spans="2:28" x14ac:dyDescent="0.25">
      <c r="B23" s="99" t="s">
        <v>161</v>
      </c>
      <c r="C23" s="100">
        <f>'SALDO COMERCIAL'!C21/'BALANZA COMERCIAL PERCAPITA COL'!$C$148</f>
        <v>-6.2283002693472791E-5</v>
      </c>
      <c r="D23" s="100">
        <f>'SALDO COMERCIAL'!D21/'BALANZA COMERCIAL PERCAPITA COL'!$D$148</f>
        <v>-5.3562458004851526E-5</v>
      </c>
      <c r="E23" s="100">
        <f>'SALDO COMERCIAL'!E21/'BALANZA COMERCIAL PERCAPITA COL'!$E$148</f>
        <v>-4.8983823719716685E-5</v>
      </c>
      <c r="F23" s="100">
        <f>'SALDO COMERCIAL'!F21/'BALANZA COMERCIAL PERCAPITA COL'!$F$148</f>
        <v>-4.5445205240283301E-5</v>
      </c>
      <c r="G23" s="100">
        <f>'SALDO COMERCIAL'!G21/'BALANZA COMERCIAL PERCAPITA COL'!$G$148</f>
        <v>-2.8353100014693888E-5</v>
      </c>
      <c r="H23" s="100">
        <f>'SALDO COMERCIAL'!H21/'BALANZA COMERCIAL PERCAPITA COL'!$H$148</f>
        <v>-4.940110075354499E-5</v>
      </c>
      <c r="I23" s="100">
        <f>'SALDO COMERCIAL'!I21/'BALANZA COMERCIAL PERCAPITA COL'!$I$148</f>
        <v>-3.4375152556512299E-5</v>
      </c>
      <c r="J23" s="100">
        <f>'SALDO COMERCIAL'!J21/'BALANZA COMERCIAL PERCAPITA COL'!$J$148</f>
        <v>-2.465572726926563E-5</v>
      </c>
      <c r="K23" s="100">
        <f>'SALDO COMERCIAL'!K21/'BALANZA COMERCIAL PERCAPITA COL'!$K$148</f>
        <v>-4.2061910434890973E-5</v>
      </c>
      <c r="L23" s="100">
        <f>'SALDO COMERCIAL'!L21/'BALANZA COMERCIAL PERCAPITA COL'!$L$148</f>
        <v>-4.5384154161194448E-5</v>
      </c>
      <c r="M23" s="100">
        <f>'SALDO COMERCIAL'!M21/'BALANZA COMERCIAL PERCAPITA COL'!$M$148</f>
        <v>-3.5831749628525713E-5</v>
      </c>
      <c r="N23" s="100">
        <f>'SALDO COMERCIAL'!N21/'BALANZA COMERCIAL PERCAPITA COL'!$N$148</f>
        <v>-6.0658291427251954E-5</v>
      </c>
      <c r="O23" s="100">
        <f>'SALDO COMERCIAL'!O21/'BALANZA COMERCIAL PERCAPITA COL'!$O$148</f>
        <v>-7.4389449885849042E-5</v>
      </c>
      <c r="P23" s="100">
        <f>'SALDO COMERCIAL'!P21/'BALANZA COMERCIAL PERCAPITA COL'!$P$148</f>
        <v>-7.2046520271106939E-5</v>
      </c>
      <c r="Q23" s="100">
        <f>'SALDO COMERCIAL'!Q21/'BALANZA COMERCIAL PERCAPITA COL'!$Q$148</f>
        <v>-6.6672272598173772E-5</v>
      </c>
      <c r="R23" s="100">
        <f>'SALDO COMERCIAL'!R21/'BALANZA COMERCIAL PERCAPITA COL'!$R$148</f>
        <v>-1.0483883946671396E-4</v>
      </c>
      <c r="S23" s="100">
        <f>'SALDO COMERCIAL'!S21/'BALANZA COMERCIAL PERCAPITA COL'!$S$148</f>
        <v>-1.210602464138434E-4</v>
      </c>
      <c r="T23" s="100">
        <f>'SALDO COMERCIAL'!T21/'BALANZA COMERCIAL PERCAPITA COL'!$T$148</f>
        <v>-1.7815140655462794E-4</v>
      </c>
      <c r="U23" s="100">
        <f>'SALDO COMERCIAL'!U21/'BALANZA COMERCIAL PERCAPITA COL'!$U$148</f>
        <v>-1.2891034470347357E-4</v>
      </c>
      <c r="V23" s="100">
        <f>'SALDO COMERCIAL'!V21/'BALANZA COMERCIAL PERCAPITA COL'!$V$148</f>
        <v>-1.4318322613213772E-4</v>
      </c>
      <c r="W23" s="100">
        <f>'SALDO COMERCIAL'!W21/'BALANZA COMERCIAL PERCAPITA COL'!$W$148</f>
        <v>-7.4934639017927438E-5</v>
      </c>
      <c r="X23" s="100">
        <f>'SALDO COMERCIAL'!X21/'BALANZA COMERCIAL PERCAPITA COL'!$X$148</f>
        <v>-5.8721464158562011E-5</v>
      </c>
      <c r="Y23" s="132" t="e">
        <f>+AVERAGE(#REF!)</f>
        <v>#REF!</v>
      </c>
      <c r="Z23" s="109" t="s">
        <v>33</v>
      </c>
      <c r="AA23" s="133">
        <v>8.6186501599594455E-6</v>
      </c>
      <c r="AB23"/>
    </row>
    <row r="24" spans="2:28" x14ac:dyDescent="0.25">
      <c r="B24" s="61" t="s">
        <v>98</v>
      </c>
      <c r="C24" s="98">
        <f>'SALDO COMERCIAL'!C22/'BALANZA COMERCIAL PERCAPITA COL'!$C$148</f>
        <v>-4.1397364568989201E-6</v>
      </c>
      <c r="D24" s="98">
        <f>'SALDO COMERCIAL'!D22/'BALANZA COMERCIAL PERCAPITA COL'!$D$148</f>
        <v>-3.8108716441135777E-6</v>
      </c>
      <c r="E24" s="98">
        <f>'SALDO COMERCIAL'!E22/'BALANZA COMERCIAL PERCAPITA COL'!$E$148</f>
        <v>-8.6168057573511119E-6</v>
      </c>
      <c r="F24" s="98">
        <f>'SALDO COMERCIAL'!F22/'BALANZA COMERCIAL PERCAPITA COL'!$F$148</f>
        <v>-4.842730788364457E-7</v>
      </c>
      <c r="G24" s="98">
        <f>'SALDO COMERCIAL'!G22/'BALANZA COMERCIAL PERCAPITA COL'!$G$148</f>
        <v>1.7077155013278869E-6</v>
      </c>
      <c r="H24" s="98">
        <f>'SALDO COMERCIAL'!H22/'BALANZA COMERCIAL PERCAPITA COL'!$H$148</f>
        <v>7.4250151433183844E-8</v>
      </c>
      <c r="I24" s="98">
        <f>'SALDO COMERCIAL'!I22/'BALANZA COMERCIAL PERCAPITA COL'!$I$148</f>
        <v>-9.7587374184562953E-8</v>
      </c>
      <c r="J24" s="98">
        <f>'SALDO COMERCIAL'!J22/'BALANZA COMERCIAL PERCAPITA COL'!$J$148</f>
        <v>7.216310420272867E-8</v>
      </c>
      <c r="K24" s="98">
        <f>'SALDO COMERCIAL'!K22/'BALANZA COMERCIAL PERCAPITA COL'!$K$148</f>
        <v>2.846829809468086E-7</v>
      </c>
      <c r="L24" s="98">
        <f>'SALDO COMERCIAL'!L22/'BALANZA COMERCIAL PERCAPITA COL'!$L$148</f>
        <v>8.8942643534058229E-7</v>
      </c>
      <c r="M24" s="98">
        <f>'SALDO COMERCIAL'!M22/'BALANZA COMERCIAL PERCAPITA COL'!$M$148</f>
        <v>-4.6204706161864232E-8</v>
      </c>
      <c r="N24" s="98">
        <f>'SALDO COMERCIAL'!N22/'BALANZA COMERCIAL PERCAPITA COL'!$N$148</f>
        <v>1.3915591489516243E-6</v>
      </c>
      <c r="O24" s="98">
        <f>'SALDO COMERCIAL'!O22/'BALANZA COMERCIAL PERCAPITA COL'!$O$148</f>
        <v>-2.0281885761061538E-7</v>
      </c>
      <c r="P24" s="98">
        <f>'SALDO COMERCIAL'!P22/'BALANZA COMERCIAL PERCAPITA COL'!$P$148</f>
        <v>2.4498043987084274E-7</v>
      </c>
      <c r="Q24" s="98">
        <f>'SALDO COMERCIAL'!Q22/'BALANZA COMERCIAL PERCAPITA COL'!$Q$148</f>
        <v>8.8074336325196515E-8</v>
      </c>
      <c r="R24" s="98">
        <f>'SALDO COMERCIAL'!R22/'BALANZA COMERCIAL PERCAPITA COL'!$R$148</f>
        <v>-3.2666858994613825E-7</v>
      </c>
      <c r="S24" s="98">
        <f>'SALDO COMERCIAL'!S22/'BALANZA COMERCIAL PERCAPITA COL'!$S$148</f>
        <v>-3.318490200735472E-6</v>
      </c>
      <c r="T24" s="98">
        <f>'SALDO COMERCIAL'!T22/'BALANZA COMERCIAL PERCAPITA COL'!$T$148</f>
        <v>-4.7780070723463434E-6</v>
      </c>
      <c r="U24" s="98">
        <f>'SALDO COMERCIAL'!U22/'BALANZA COMERCIAL PERCAPITA COL'!$U$148</f>
        <v>-5.4707159230214082E-6</v>
      </c>
      <c r="V24" s="98">
        <f>'SALDO COMERCIAL'!V22/'BALANZA COMERCIAL PERCAPITA COL'!$V$148</f>
        <v>-3.6617075220114133E-6</v>
      </c>
      <c r="W24" s="98">
        <f>'SALDO COMERCIAL'!W22/'BALANZA COMERCIAL PERCAPITA COL'!$W$148</f>
        <v>-3.6700141411657876E-6</v>
      </c>
      <c r="X24" s="98">
        <f>'SALDO COMERCIAL'!X22/'BALANZA COMERCIAL PERCAPITA COL'!$X$148</f>
        <v>-1.6442832106002664E-6</v>
      </c>
      <c r="Y24" s="132" t="e">
        <f>+AVERAGE(#REF!)</f>
        <v>#REF!</v>
      </c>
      <c r="Z24" s="109" t="s">
        <v>12</v>
      </c>
      <c r="AA24" s="133">
        <v>5.0495864175476636E-6</v>
      </c>
    </row>
    <row r="25" spans="2:28" x14ac:dyDescent="0.25">
      <c r="B25" s="99" t="s">
        <v>35</v>
      </c>
      <c r="C25" s="100">
        <f>'SALDO COMERCIAL'!C23/'BALANZA COMERCIAL PERCAPITA COL'!$C$148</f>
        <v>1.1503392834522155E-3</v>
      </c>
      <c r="D25" s="100">
        <f>'SALDO COMERCIAL'!D23/'BALANZA COMERCIAL PERCAPITA COL'!$D$148</f>
        <v>1.9729539548411184E-3</v>
      </c>
      <c r="E25" s="100">
        <f>'SALDO COMERCIAL'!E23/'BALANZA COMERCIAL PERCAPITA COL'!$E$148</f>
        <v>3.0062819101600445E-3</v>
      </c>
      <c r="F25" s="100">
        <f>'SALDO COMERCIAL'!F23/'BALANZA COMERCIAL PERCAPITA COL'!$F$148</f>
        <v>3.5966961565182826E-3</v>
      </c>
      <c r="G25" s="100">
        <f>'SALDO COMERCIAL'!G23/'BALANZA COMERCIAL PERCAPITA COL'!$G$148</f>
        <v>3.1470685343147472E-3</v>
      </c>
      <c r="H25" s="100">
        <f>'SALDO COMERCIAL'!H23/'BALANZA COMERCIAL PERCAPITA COL'!$H$148</f>
        <v>3.4542160448736235E-3</v>
      </c>
      <c r="I25" s="100">
        <f>'SALDO COMERCIAL'!I23/'BALANZA COMERCIAL PERCAPITA COL'!$I$148</f>
        <v>4.14724383125201E-3</v>
      </c>
      <c r="J25" s="100">
        <f>'SALDO COMERCIAL'!J23/'BALANZA COMERCIAL PERCAPITA COL'!$J$148</f>
        <v>2.6601966189613224E-3</v>
      </c>
      <c r="K25" s="100">
        <f>'SALDO COMERCIAL'!K23/'BALANZA COMERCIAL PERCAPITA COL'!$K$148</f>
        <v>4.3770008320571826E-4</v>
      </c>
      <c r="L25" s="100">
        <f>'SALDO COMERCIAL'!L23/'BALANZA COMERCIAL PERCAPITA COL'!$L$148</f>
        <v>5.4072446076942459E-4</v>
      </c>
      <c r="M25" s="100">
        <f>'SALDO COMERCIAL'!M23/'BALANZA COMERCIAL PERCAPITA COL'!$M$148</f>
        <v>4.3356186026985303E-4</v>
      </c>
      <c r="N25" s="100">
        <f>'SALDO COMERCIAL'!N23/'BALANZA COMERCIAL PERCAPITA COL'!$N$148</f>
        <v>6.2802661263341346E-4</v>
      </c>
      <c r="O25" s="100">
        <f>'SALDO COMERCIAL'!O23/'BALANZA COMERCIAL PERCAPITA COL'!$O$148</f>
        <v>1.0904217848005384E-3</v>
      </c>
      <c r="P25" s="100">
        <f>'SALDO COMERCIAL'!P23/'BALANZA COMERCIAL PERCAPITA COL'!$P$148</f>
        <v>1.0453315369288859E-3</v>
      </c>
      <c r="Q25" s="100">
        <f>'SALDO COMERCIAL'!Q23/'BALANZA COMERCIAL PERCAPITA COL'!$Q$148</f>
        <v>1.1791392147217309E-3</v>
      </c>
      <c r="R25" s="100">
        <f>'SALDO COMERCIAL'!R23/'BALANZA COMERCIAL PERCAPITA COL'!$R$148</f>
        <v>0</v>
      </c>
      <c r="S25" s="100">
        <f>'SALDO COMERCIAL'!S23/'BALANZA COMERCIAL PERCAPITA COL'!$S$148</f>
        <v>0</v>
      </c>
      <c r="T25" s="100">
        <f>'SALDO COMERCIAL'!T23/'BALANZA COMERCIAL PERCAPITA COL'!$T$148</f>
        <v>1.0819199764444251E-3</v>
      </c>
      <c r="U25" s="100">
        <f>'SALDO COMERCIAL'!U23/'BALANZA COMERCIAL PERCAPITA COL'!$U$148</f>
        <v>6.7695356994947151E-4</v>
      </c>
      <c r="V25" s="100">
        <f>'SALDO COMERCIAL'!V23/'BALANZA COMERCIAL PERCAPITA COL'!$V$148</f>
        <v>1.3585144147092172E-3</v>
      </c>
      <c r="W25" s="100">
        <f>'SALDO COMERCIAL'!W23/'BALANZA COMERCIAL PERCAPITA COL'!$W$148</f>
        <v>7.125633105949348E-4</v>
      </c>
      <c r="X25" s="100">
        <f>'SALDO COMERCIAL'!X23/'BALANZA COMERCIAL PERCAPITA COL'!$X$148</f>
        <v>5.9469613019385128E-4</v>
      </c>
      <c r="Y25" s="132" t="e">
        <f>+AVERAGE(#REF!)</f>
        <v>#REF!</v>
      </c>
      <c r="Z25" s="109" t="s">
        <v>50</v>
      </c>
      <c r="AA25" s="133">
        <v>4.5775723364651782E-6</v>
      </c>
    </row>
    <row r="26" spans="2:28" x14ac:dyDescent="0.25">
      <c r="B26" s="61" t="s">
        <v>16</v>
      </c>
      <c r="C26" s="98">
        <f>'SALDO COMERCIAL'!C24/'BALANZA COMERCIAL PERCAPITA COL'!$C$148</f>
        <v>0</v>
      </c>
      <c r="D26" s="98">
        <f>'SALDO COMERCIAL'!D24/'BALANZA COMERCIAL PERCAPITA COL'!$D$148</f>
        <v>0</v>
      </c>
      <c r="E26" s="98">
        <f>'SALDO COMERCIAL'!E24/'BALANZA COMERCIAL PERCAPITA COL'!$E$148</f>
        <v>0</v>
      </c>
      <c r="F26" s="98">
        <f>'SALDO COMERCIAL'!F24/'BALANZA COMERCIAL PERCAPITA COL'!$F$148</f>
        <v>1.23617075387198E-5</v>
      </c>
      <c r="G26" s="98">
        <f>'SALDO COMERCIAL'!G24/'BALANZA COMERCIAL PERCAPITA COL'!$G$148</f>
        <v>5.2738272835125921E-7</v>
      </c>
      <c r="H26" s="98">
        <f>'SALDO COMERCIAL'!H24/'BALANZA COMERCIAL PERCAPITA COL'!$H$148</f>
        <v>0</v>
      </c>
      <c r="I26" s="98">
        <f>'SALDO COMERCIAL'!I24/'BALANZA COMERCIAL PERCAPITA COL'!$I$148</f>
        <v>0</v>
      </c>
      <c r="J26" s="98">
        <f>'SALDO COMERCIAL'!J24/'BALANZA COMERCIAL PERCAPITA COL'!$J$148</f>
        <v>0</v>
      </c>
      <c r="K26" s="98">
        <f>'SALDO COMERCIAL'!K24/'BALANZA COMERCIAL PERCAPITA COL'!$K$148</f>
        <v>0</v>
      </c>
      <c r="L26" s="98">
        <f>'SALDO COMERCIAL'!L24/'BALANZA COMERCIAL PERCAPITA COL'!$L$148</f>
        <v>0</v>
      </c>
      <c r="M26" s="98">
        <f>'SALDO COMERCIAL'!M24/'BALANZA COMERCIAL PERCAPITA COL'!$M$148</f>
        <v>1.1551176540466058E-5</v>
      </c>
      <c r="N26" s="98">
        <f>'SALDO COMERCIAL'!N24/'BALANZA COMERCIAL PERCAPITA COL'!$N$148</f>
        <v>3.5883976086900083E-5</v>
      </c>
      <c r="O26" s="98">
        <f>'SALDO COMERCIAL'!O24/'BALANZA COMERCIAL PERCAPITA COL'!$O$148</f>
        <v>4.3876479529763125E-5</v>
      </c>
      <c r="P26" s="98">
        <f>'SALDO COMERCIAL'!P24/'BALANZA COMERCIAL PERCAPITA COL'!$P$148</f>
        <v>1.7883572110571521E-5</v>
      </c>
      <c r="Q26" s="98">
        <f>'SALDO COMERCIAL'!Q24/'BALANZA COMERCIAL PERCAPITA COL'!$Q$148</f>
        <v>2.708285841999793E-6</v>
      </c>
      <c r="R26" s="98">
        <f>'SALDO COMERCIAL'!R24/'BALANZA COMERCIAL PERCAPITA COL'!$R$148</f>
        <v>3.0576180018958541E-5</v>
      </c>
      <c r="S26" s="98">
        <f>'SALDO COMERCIAL'!S24/'BALANZA COMERCIAL PERCAPITA COL'!$S$148</f>
        <v>2.1742575406117477E-5</v>
      </c>
      <c r="T26" s="98">
        <f>'SALDO COMERCIAL'!T24/'BALANZA COMERCIAL PERCAPITA COL'!$T$148</f>
        <v>4.0741042447238907E-6</v>
      </c>
      <c r="U26" s="98">
        <f>'SALDO COMERCIAL'!U24/'BALANZA COMERCIAL PERCAPITA COL'!$U$148</f>
        <v>1.7531637900029998E-5</v>
      </c>
      <c r="V26" s="98">
        <f>'SALDO COMERCIAL'!V24/'BALANZA COMERCIAL PERCAPITA COL'!$V$148</f>
        <v>9.5413636002125967E-6</v>
      </c>
      <c r="W26" s="98">
        <f>'SALDO COMERCIAL'!W24/'BALANZA COMERCIAL PERCAPITA COL'!$W$148</f>
        <v>3.6368388720931028E-5</v>
      </c>
      <c r="X26" s="98">
        <f>'SALDO COMERCIAL'!X24/'BALANZA COMERCIAL PERCAPITA COL'!$X$148</f>
        <v>1.2406116823979009E-4</v>
      </c>
      <c r="Y26" s="132" t="e">
        <f>+AVERAGE(#REF!)</f>
        <v>#REF!</v>
      </c>
      <c r="Z26" s="109" t="s">
        <v>27</v>
      </c>
      <c r="AA26" s="133">
        <v>3.3518129380888164E-6</v>
      </c>
    </row>
    <row r="27" spans="2:28" x14ac:dyDescent="0.25">
      <c r="B27" s="99" t="s">
        <v>15</v>
      </c>
      <c r="C27" s="100">
        <f>'SALDO COMERCIAL'!C25/'BALANZA COMERCIAL PERCAPITA COL'!$C$148</f>
        <v>1.5865286245282269E-2</v>
      </c>
      <c r="D27" s="100">
        <f>'SALDO COMERCIAL'!D25/'BALANZA COMERCIAL PERCAPITA COL'!$D$148</f>
        <v>1.1222649045686778E-2</v>
      </c>
      <c r="E27" s="100">
        <f>'SALDO COMERCIAL'!E25/'BALANZA COMERCIAL PERCAPITA COL'!$E$148</f>
        <v>1.3967428111969103E-2</v>
      </c>
      <c r="F27" s="100">
        <f>'SALDO COMERCIAL'!F25/'BALANZA COMERCIAL PERCAPITA COL'!$F$148</f>
        <v>1.1793859121698896E-2</v>
      </c>
      <c r="G27" s="100">
        <f>'SALDO COMERCIAL'!G25/'BALANZA COMERCIAL PERCAPITA COL'!$G$148</f>
        <v>6.6692066423402595E-3</v>
      </c>
      <c r="H27" s="100">
        <f>'SALDO COMERCIAL'!H25/'BALANZA COMERCIAL PERCAPITA COL'!$H$148</f>
        <v>5.3409371428413026E-3</v>
      </c>
      <c r="I27" s="100">
        <f>'SALDO COMERCIAL'!I25/'BALANZA COMERCIAL PERCAPITA COL'!$I$148</f>
        <v>3.8429176048574505E-3</v>
      </c>
      <c r="J27" s="100">
        <f>'SALDO COMERCIAL'!J25/'BALANZA COMERCIAL PERCAPITA COL'!$J$148</f>
        <v>3.4325583232431272E-3</v>
      </c>
      <c r="K27" s="100">
        <f>'SALDO COMERCIAL'!K25/'BALANZA COMERCIAL PERCAPITA COL'!$K$148</f>
        <v>3.2439151207253932E-3</v>
      </c>
      <c r="L27" s="100">
        <f>'SALDO COMERCIAL'!L25/'BALANZA COMERCIAL PERCAPITA COL'!$L$148</f>
        <v>3.2861264011187301E-3</v>
      </c>
      <c r="M27" s="100">
        <f>'SALDO COMERCIAL'!M25/'BALANZA COMERCIAL PERCAPITA COL'!$M$148</f>
        <v>4.8307251315759863E-3</v>
      </c>
      <c r="N27" s="100">
        <f>'SALDO COMERCIAL'!N25/'BALANZA COMERCIAL PERCAPITA COL'!$N$148</f>
        <v>4.8170530874340339E-3</v>
      </c>
      <c r="O27" s="100">
        <f>'SALDO COMERCIAL'!O25/'BALANZA COMERCIAL PERCAPITA COL'!$O$148</f>
        <v>5.6115020106560125E-3</v>
      </c>
      <c r="P27" s="100">
        <f>'SALDO COMERCIAL'!P25/'BALANZA COMERCIAL PERCAPITA COL'!$P$148</f>
        <v>5.0124779673500763E-3</v>
      </c>
      <c r="Q27" s="100">
        <f>'SALDO COMERCIAL'!Q25/'BALANZA COMERCIAL PERCAPITA COL'!$Q$148</f>
        <v>2.3045090471169294E-3</v>
      </c>
      <c r="R27" s="100">
        <f>'SALDO COMERCIAL'!R25/'BALANZA COMERCIAL PERCAPITA COL'!$R$148</f>
        <v>2.0523280831956079E-3</v>
      </c>
      <c r="S27" s="100">
        <f>'SALDO COMERCIAL'!S25/'BALANZA COMERCIAL PERCAPITA COL'!$S$148</f>
        <v>3.4991108816612173E-3</v>
      </c>
      <c r="T27" s="100">
        <f>'SALDO COMERCIAL'!T25/'BALANZA COMERCIAL PERCAPITA COL'!$T$148</f>
        <v>2.7382886513949191E-3</v>
      </c>
      <c r="U27" s="100">
        <f>'SALDO COMERCIAL'!U25/'BALANZA COMERCIAL PERCAPITA COL'!$U$148</f>
        <v>3.2327072940337236E-3</v>
      </c>
      <c r="V27" s="100">
        <f>'SALDO COMERCIAL'!V25/'BALANZA COMERCIAL PERCAPITA COL'!$V$148</f>
        <v>4.6706439506049467E-3</v>
      </c>
      <c r="W27" s="100">
        <f>'SALDO COMERCIAL'!W25/'BALANZA COMERCIAL PERCAPITA COL'!$W$148</f>
        <v>4.713376353501734E-3</v>
      </c>
      <c r="X27" s="100">
        <f>'SALDO COMERCIAL'!X25/'BALANZA COMERCIAL PERCAPITA COL'!$X$148</f>
        <v>5.0009229567196502E-3</v>
      </c>
      <c r="Y27" s="132" t="e">
        <f>+AVERAGE(#REF!)</f>
        <v>#REF!</v>
      </c>
      <c r="Z27" s="95" t="s">
        <v>215</v>
      </c>
      <c r="AA27" s="134">
        <v>1.0510199607552803E-2</v>
      </c>
    </row>
    <row r="28" spans="2:28" x14ac:dyDescent="0.25">
      <c r="B28" s="61" t="s">
        <v>68</v>
      </c>
      <c r="C28" s="98">
        <f>'SALDO COMERCIAL'!C26/'BALANZA COMERCIAL PERCAPITA COL'!$C$148</f>
        <v>-2.2701780570090852E-5</v>
      </c>
      <c r="D28" s="98">
        <f>'SALDO COMERCIAL'!D26/'BALANZA COMERCIAL PERCAPITA COL'!$D$148</f>
        <v>-3.9396528238112093E-5</v>
      </c>
      <c r="E28" s="98">
        <f>'SALDO COMERCIAL'!E26/'BALANZA COMERCIAL PERCAPITA COL'!$E$148</f>
        <v>-4.5723410730448692E-5</v>
      </c>
      <c r="F28" s="98">
        <f>'SALDO COMERCIAL'!F26/'BALANZA COMERCIAL PERCAPITA COL'!$F$148</f>
        <v>-4.6643143908983987E-5</v>
      </c>
      <c r="G28" s="98">
        <f>'SALDO COMERCIAL'!G26/'BALANZA COMERCIAL PERCAPITA COL'!$G$148</f>
        <v>-3.8524052632896745E-5</v>
      </c>
      <c r="H28" s="98">
        <f>'SALDO COMERCIAL'!H26/'BALANZA COMERCIAL PERCAPITA COL'!$H$148</f>
        <v>-4.0689082985384748E-5</v>
      </c>
      <c r="I28" s="98">
        <f>'SALDO COMERCIAL'!I26/'BALANZA COMERCIAL PERCAPITA COL'!$I$148</f>
        <v>-6.0382187776698323E-5</v>
      </c>
      <c r="J28" s="98">
        <f>'SALDO COMERCIAL'!J26/'BALANZA COMERCIAL PERCAPITA COL'!$J$148</f>
        <v>-4.1108915027487767E-5</v>
      </c>
      <c r="K28" s="98">
        <f>'SALDO COMERCIAL'!K26/'BALANZA COMERCIAL PERCAPITA COL'!$K$148</f>
        <v>-3.9808170169062071E-5</v>
      </c>
      <c r="L28" s="98">
        <f>'SALDO COMERCIAL'!L26/'BALANZA COMERCIAL PERCAPITA COL'!$L$148</f>
        <v>-6.7409161415286239E-5</v>
      </c>
      <c r="M28" s="98">
        <f>'SALDO COMERCIAL'!M26/'BALANZA COMERCIAL PERCAPITA COL'!$M$148</f>
        <v>-7.7392882821122595E-5</v>
      </c>
      <c r="N28" s="98">
        <f>'SALDO COMERCIAL'!N26/'BALANZA COMERCIAL PERCAPITA COL'!$N$148</f>
        <v>-9.1386654929511592E-5</v>
      </c>
      <c r="O28" s="98">
        <f>'SALDO COMERCIAL'!O26/'BALANZA COMERCIAL PERCAPITA COL'!$O$148</f>
        <v>-5.7848445276272186E-5</v>
      </c>
      <c r="P28" s="98">
        <f>'SALDO COMERCIAL'!P26/'BALANZA COMERCIAL PERCAPITA COL'!$P$148</f>
        <v>2.6546971302367688E-5</v>
      </c>
      <c r="Q28" s="98">
        <f>'SALDO COMERCIAL'!Q26/'BALANZA COMERCIAL PERCAPITA COL'!$Q$148</f>
        <v>-4.1901365506712242E-5</v>
      </c>
      <c r="R28" s="98">
        <f>'SALDO COMERCIAL'!R26/'BALANZA COMERCIAL PERCAPITA COL'!$R$148</f>
        <v>-5.0481186099676563E-5</v>
      </c>
      <c r="S28" s="98">
        <f>'SALDO COMERCIAL'!S26/'BALANZA COMERCIAL PERCAPITA COL'!$S$148</f>
        <v>-6.5443212595023566E-5</v>
      </c>
      <c r="T28" s="98">
        <f>'SALDO COMERCIAL'!T26/'BALANZA COMERCIAL PERCAPITA COL'!$T$148</f>
        <v>-9.3960362293239478E-5</v>
      </c>
      <c r="U28" s="98">
        <f>'SALDO COMERCIAL'!U26/'BALANZA COMERCIAL PERCAPITA COL'!$U$148</f>
        <v>-9.2452986853531674E-5</v>
      </c>
      <c r="V28" s="98">
        <f>'SALDO COMERCIAL'!V26/'BALANZA COMERCIAL PERCAPITA COL'!$V$148</f>
        <v>-7.5870579856076475E-5</v>
      </c>
      <c r="W28" s="98">
        <f>'SALDO COMERCIAL'!W26/'BALANZA COMERCIAL PERCAPITA COL'!$W$148</f>
        <v>-5.6066204732837794E-5</v>
      </c>
      <c r="X28" s="98">
        <f>'SALDO COMERCIAL'!X26/'BALANZA COMERCIAL PERCAPITA COL'!$X$148</f>
        <v>-3.1981308446175181E-5</v>
      </c>
      <c r="Y28" s="132" t="e">
        <f>+AVERAGE(#REF!)</f>
        <v>#REF!</v>
      </c>
      <c r="Z28"/>
      <c r="AA28"/>
    </row>
    <row r="29" spans="2:28" x14ac:dyDescent="0.25">
      <c r="B29" s="99" t="s">
        <v>27</v>
      </c>
      <c r="C29" s="100">
        <f>'SALDO COMERCIAL'!C27/'BALANZA COMERCIAL PERCAPITA COL'!$C$148</f>
        <v>1.9763903084549684E-5</v>
      </c>
      <c r="D29" s="100">
        <f>'SALDO COMERCIAL'!D27/'BALANZA COMERCIAL PERCAPITA COL'!$D$148</f>
        <v>1.048646748966426E-5</v>
      </c>
      <c r="E29" s="100">
        <f>'SALDO COMERCIAL'!E27/'BALANZA COMERCIAL PERCAPITA COL'!$E$148</f>
        <v>3.907320328408462E-6</v>
      </c>
      <c r="F29" s="100">
        <f>'SALDO COMERCIAL'!F27/'BALANZA COMERCIAL PERCAPITA COL'!$F$148</f>
        <v>-6.8307992172719712E-6</v>
      </c>
      <c r="G29" s="100">
        <f>'SALDO COMERCIAL'!G27/'BALANZA COMERCIAL PERCAPITA COL'!$G$148</f>
        <v>4.947352261199908E-6</v>
      </c>
      <c r="H29" s="100">
        <f>'SALDO COMERCIAL'!H27/'BALANZA COMERCIAL PERCAPITA COL'!$H$148</f>
        <v>0</v>
      </c>
      <c r="I29" s="100">
        <f>'SALDO COMERCIAL'!I27/'BALANZA COMERCIAL PERCAPITA COL'!$I$148</f>
        <v>-1.4638106127684444E-7</v>
      </c>
      <c r="J29" s="100">
        <f>'SALDO COMERCIAL'!J27/'BALANZA COMERCIAL PERCAPITA COL'!$J$148</f>
        <v>0</v>
      </c>
      <c r="K29" s="100">
        <f>'SALDO COMERCIAL'!K27/'BALANZA COMERCIAL PERCAPITA COL'!$K$148</f>
        <v>0</v>
      </c>
      <c r="L29" s="100">
        <f>'SALDO COMERCIAL'!L27/'BALANZA COMERCIAL PERCAPITA COL'!$L$148</f>
        <v>7.3260651121474283E-6</v>
      </c>
      <c r="M29" s="100">
        <f>'SALDO COMERCIAL'!M27/'BALANZA COMERCIAL PERCAPITA COL'!$M$148</f>
        <v>1.1597381246627923E-5</v>
      </c>
      <c r="N29" s="100">
        <f>'SALDO COMERCIAL'!N27/'BALANZA COMERCIAL PERCAPITA COL'!$N$148</f>
        <v>8.3949797838393081E-6</v>
      </c>
      <c r="O29" s="100">
        <f>'SALDO COMERCIAL'!O27/'BALANZA COMERCIAL PERCAPITA COL'!$O$148</f>
        <v>9.0141714493606839E-7</v>
      </c>
      <c r="P29" s="100">
        <f>'SALDO COMERCIAL'!P27/'BALANZA COMERCIAL PERCAPITA COL'!$P$148</f>
        <v>2.3161787042334222E-6</v>
      </c>
      <c r="Q29" s="100">
        <f>'SALDO COMERCIAL'!Q27/'BALANZA COMERCIAL PERCAPITA COL'!$Q$148</f>
        <v>0</v>
      </c>
      <c r="R29" s="100">
        <f>'SALDO COMERCIAL'!R27/'BALANZA COMERCIAL PERCAPITA COL'!$R$148</f>
        <v>0</v>
      </c>
      <c r="S29" s="100">
        <f>'SALDO COMERCIAL'!S27/'BALANZA COMERCIAL PERCAPITA COL'!$S$148</f>
        <v>1.1075999760896316E-5</v>
      </c>
      <c r="T29" s="100">
        <f>'SALDO COMERCIAL'!T27/'BALANZA COMERCIAL PERCAPITA COL'!$T$148</f>
        <v>0</v>
      </c>
      <c r="U29" s="100">
        <f>'SALDO COMERCIAL'!U27/'BALANZA COMERCIAL PERCAPITA COL'!$U$148</f>
        <v>0</v>
      </c>
      <c r="V29" s="100">
        <f>'SALDO COMERCIAL'!V27/'BALANZA COMERCIAL PERCAPITA COL'!$V$148</f>
        <v>0</v>
      </c>
      <c r="W29" s="100">
        <f>'SALDO COMERCIAL'!W27/'BALANZA COMERCIAL PERCAPITA COL'!$W$148</f>
        <v>0</v>
      </c>
      <c r="X29" s="100">
        <f>'SALDO COMERCIAL'!X27/'BALANZA COMERCIAL PERCAPITA COL'!$X$148</f>
        <v>0</v>
      </c>
      <c r="Y29" s="132" t="e">
        <f>+AVERAGE(#REF!)</f>
        <v>#REF!</v>
      </c>
      <c r="Z29"/>
      <c r="AA29"/>
    </row>
    <row r="30" spans="2:28" x14ac:dyDescent="0.25">
      <c r="B30" s="61" t="s">
        <v>57</v>
      </c>
      <c r="C30" s="98">
        <f>'SALDO COMERCIAL'!C28/'BALANZA COMERCIAL PERCAPITA COL'!$C$148</f>
        <v>-1.9363283427430435E-5</v>
      </c>
      <c r="D30" s="98">
        <f>'SALDO COMERCIAL'!D28/'BALANZA COMERCIAL PERCAPITA COL'!$D$148</f>
        <v>-3.1117738114692936E-5</v>
      </c>
      <c r="E30" s="98">
        <f>'SALDO COMERCIAL'!E28/'BALANZA COMERCIAL PERCAPITA COL'!$E$148</f>
        <v>-4.512825597843946E-5</v>
      </c>
      <c r="F30" s="98">
        <f>'SALDO COMERCIAL'!F28/'BALANZA COMERCIAL PERCAPITA COL'!$F$148</f>
        <v>-4.3762993492746172E-5</v>
      </c>
      <c r="G30" s="98">
        <f>'SALDO COMERCIAL'!G28/'BALANZA COMERCIAL PERCAPITA COL'!$G$148</f>
        <v>-3.332556573914862E-5</v>
      </c>
      <c r="H30" s="98">
        <f>'SALDO COMERCIAL'!H28/'BALANZA COMERCIAL PERCAPITA COL'!$H$148</f>
        <v>-7.1725646284455594E-5</v>
      </c>
      <c r="I30" s="98">
        <f>'SALDO COMERCIAL'!I28/'BALANZA COMERCIAL PERCAPITA COL'!$I$148</f>
        <v>-4.1352649810708551E-5</v>
      </c>
      <c r="J30" s="98">
        <f>'SALDO COMERCIAL'!J28/'BALANZA COMERCIAL PERCAPITA COL'!$J$148</f>
        <v>-3.5744790948418268E-5</v>
      </c>
      <c r="K30" s="98">
        <f>'SALDO COMERCIAL'!K28/'BALANZA COMERCIAL PERCAPITA COL'!$K$148</f>
        <v>-3.6154738580244693E-5</v>
      </c>
      <c r="L30" s="98">
        <f>'SALDO COMERCIAL'!L28/'BALANZA COMERCIAL PERCAPITA COL'!$L$148</f>
        <v>-5.9895848632540794E-5</v>
      </c>
      <c r="M30" s="98">
        <f>'SALDO COMERCIAL'!M28/'BALANZA COMERCIAL PERCAPITA COL'!$M$148</f>
        <v>-4.9646956770923121E-5</v>
      </c>
      <c r="N30" s="98">
        <f>'SALDO COMERCIAL'!N28/'BALANZA COMERCIAL PERCAPITA COL'!$N$148</f>
        <v>-8.0413868853352062E-5</v>
      </c>
      <c r="O30" s="98">
        <f>'SALDO COMERCIAL'!O28/'BALANZA COMERCIAL PERCAPITA COL'!$O$148</f>
        <v>-4.7977927539222239E-5</v>
      </c>
      <c r="P30" s="98">
        <f>'SALDO COMERCIAL'!P28/'BALANZA COMERCIAL PERCAPITA COL'!$P$148</f>
        <v>-4.7949353367447673E-5</v>
      </c>
      <c r="Q30" s="98">
        <f>'SALDO COMERCIAL'!Q28/'BALANZA COMERCIAL PERCAPITA COL'!$Q$148</f>
        <v>-5.7600615956678523E-5</v>
      </c>
      <c r="R30" s="98">
        <f>'SALDO COMERCIAL'!R28/'BALANZA COMERCIAL PERCAPITA COL'!$R$148</f>
        <v>-3.8938895921579674E-5</v>
      </c>
      <c r="S30" s="98">
        <f>'SALDO COMERCIAL'!S28/'BALANZA COMERCIAL PERCAPITA COL'!$S$148</f>
        <v>-6.5680247609361815E-5</v>
      </c>
      <c r="T30" s="98">
        <f>'SALDO COMERCIAL'!T28/'BALANZA COMERCIAL PERCAPITA COL'!$T$148</f>
        <v>-5.0595682033953246E-5</v>
      </c>
      <c r="U30" s="98">
        <f>'SALDO COMERCIAL'!U28/'BALANZA COMERCIAL PERCAPITA COL'!$U$148</f>
        <v>-5.9797670957813157E-5</v>
      </c>
      <c r="V30" s="98">
        <f>'SALDO COMERCIAL'!V28/'BALANZA COMERCIAL PERCAPITA COL'!$V$148</f>
        <v>-9.1396219749404875E-5</v>
      </c>
      <c r="W30" s="98">
        <f>'SALDO COMERCIAL'!W28/'BALANZA COMERCIAL PERCAPITA COL'!$W$148</f>
        <v>-4.1697166315731068E-5</v>
      </c>
      <c r="X30" s="98">
        <f>'SALDO COMERCIAL'!X28/'BALANZA COMERCIAL PERCAPITA COL'!$X$148</f>
        <v>-4.3943468803292121E-5</v>
      </c>
      <c r="Y30" s="132" t="e">
        <f>+AVERAGE(#REF!)</f>
        <v>#REF!</v>
      </c>
      <c r="Z30"/>
      <c r="AA30"/>
    </row>
    <row r="31" spans="2:28" x14ac:dyDescent="0.25">
      <c r="B31" s="99" t="s">
        <v>33</v>
      </c>
      <c r="C31" s="100">
        <f>'SALDO COMERCIAL'!C29/'BALANZA COMERCIAL PERCAPITA COL'!$C$148</f>
        <v>4.382779048884599E-5</v>
      </c>
      <c r="D31" s="100">
        <f>'SALDO COMERCIAL'!D29/'BALANZA COMERCIAL PERCAPITA COL'!$D$148</f>
        <v>1.8528720752414291E-5</v>
      </c>
      <c r="E31" s="100">
        <f>'SALDO COMERCIAL'!E29/'BALANZA COMERCIAL PERCAPITA COL'!$E$148</f>
        <v>2.846392292218085E-5</v>
      </c>
      <c r="F31" s="100">
        <f>'SALDO COMERCIAL'!F29/'BALANZA COMERCIAL PERCAPITA COL'!$F$148</f>
        <v>7.64641703425967E-8</v>
      </c>
      <c r="G31" s="100">
        <f>'SALDO COMERCIAL'!G29/'BALANZA COMERCIAL PERCAPITA COL'!$G$148</f>
        <v>-1.7328289645827089E-6</v>
      </c>
      <c r="H31" s="100">
        <f>'SALDO COMERCIAL'!H29/'BALANZA COMERCIAL PERCAPITA COL'!$H$148</f>
        <v>-6.1380125184765317E-6</v>
      </c>
      <c r="I31" s="100">
        <f>'SALDO COMERCIAL'!I29/'BALANZA COMERCIAL PERCAPITA COL'!$I$148</f>
        <v>6.318782478450451E-6</v>
      </c>
      <c r="J31" s="100">
        <f>'SALDO COMERCIAL'!J29/'BALANZA COMERCIAL PERCAPITA COL'!$J$148</f>
        <v>9.5976928589629144E-6</v>
      </c>
      <c r="K31" s="100">
        <f>'SALDO COMERCIAL'!K29/'BALANZA COMERCIAL PERCAPITA COL'!$K$148</f>
        <v>1.0129969405357273E-5</v>
      </c>
      <c r="L31" s="100">
        <f>'SALDO COMERCIAL'!L29/'BALANZA COMERCIAL PERCAPITA COL'!$L$148</f>
        <v>9.011294147529585E-6</v>
      </c>
      <c r="M31" s="100">
        <f>'SALDO COMERCIAL'!M29/'BALANZA COMERCIAL PERCAPITA COL'!$M$148</f>
        <v>1.0742594182633434E-5</v>
      </c>
      <c r="N31" s="100">
        <f>'SALDO COMERCIAL'!N29/'BALANZA COMERCIAL PERCAPITA COL'!$N$148</f>
        <v>1.0219975389021767E-5</v>
      </c>
      <c r="O31" s="100">
        <f>'SALDO COMERCIAL'!O29/'BALANZA COMERCIAL PERCAPITA COL'!$O$148</f>
        <v>1.0704328596115812E-5</v>
      </c>
      <c r="P31" s="100">
        <f>'SALDO COMERCIAL'!P29/'BALANZA COMERCIAL PERCAPITA COL'!$P$148</f>
        <v>7.7280193304711307E-6</v>
      </c>
      <c r="Q31" s="100">
        <f>'SALDO COMERCIAL'!Q29/'BALANZA COMERCIAL PERCAPITA COL'!$Q$148</f>
        <v>1.2506555758177905E-5</v>
      </c>
      <c r="R31" s="100">
        <f>'SALDO COMERCIAL'!R29/'BALANZA COMERCIAL PERCAPITA COL'!$R$148</f>
        <v>8.9289414585277784E-7</v>
      </c>
      <c r="S31" s="100">
        <f>'SALDO COMERCIAL'!S29/'BALANZA COMERCIAL PERCAPITA COL'!$S$148</f>
        <v>-1.2498209846925805E-6</v>
      </c>
      <c r="T31" s="100">
        <f>'SALDO COMERCIAL'!T29/'BALANZA COMERCIAL PERCAPITA COL'!$T$148</f>
        <v>9.5773445334085183E-6</v>
      </c>
      <c r="U31" s="100">
        <f>'SALDO COMERCIAL'!U29/'BALANZA COMERCIAL PERCAPITA COL'!$U$148</f>
        <v>1.0666839927126685E-5</v>
      </c>
      <c r="V31" s="100">
        <f>'SALDO COMERCIAL'!V29/'BALANZA COMERCIAL PERCAPITA COL'!$V$148</f>
        <v>-6.570149496637621E-6</v>
      </c>
      <c r="W31" s="100">
        <f>'SALDO COMERCIAL'!W29/'BALANZA COMERCIAL PERCAPITA COL'!$W$148</f>
        <v>4.4786613248124866E-6</v>
      </c>
      <c r="X31" s="100">
        <f>'SALDO COMERCIAL'!X29/'BALANZA COMERCIAL PERCAPITA COL'!$X$148</f>
        <v>1.8292650717927964E-6</v>
      </c>
      <c r="Y31" s="132" t="e">
        <f>+AVERAGE(#REF!)</f>
        <v>#REF!</v>
      </c>
      <c r="Z31"/>
      <c r="AA31"/>
    </row>
    <row r="32" spans="2:28" x14ac:dyDescent="0.25">
      <c r="B32" s="61" t="s">
        <v>34</v>
      </c>
      <c r="C32" s="98">
        <f>'SALDO COMERCIAL'!C30/'BALANZA COMERCIAL PERCAPITA COL'!$C$148</f>
        <v>2.4341650366565651E-4</v>
      </c>
      <c r="D32" s="98">
        <f>'SALDO COMERCIAL'!D30/'BALANZA COMERCIAL PERCAPITA COL'!$D$148</f>
        <v>1.9335574266030064E-4</v>
      </c>
      <c r="E32" s="98">
        <f>'SALDO COMERCIAL'!E30/'BALANZA COMERCIAL PERCAPITA COL'!$E$148</f>
        <v>1.6868755775426998E-4</v>
      </c>
      <c r="F32" s="98">
        <f>'SALDO COMERCIAL'!F30/'BALANZA COMERCIAL PERCAPITA COL'!$F$148</f>
        <v>1.1456881522999071E-4</v>
      </c>
      <c r="G32" s="98">
        <f>'SALDO COMERCIAL'!G30/'BALANZA COMERCIAL PERCAPITA COL'!$G$148</f>
        <v>9.5983656559929178E-5</v>
      </c>
      <c r="H32" s="98">
        <f>'SALDO COMERCIAL'!H30/'BALANZA COMERCIAL PERCAPITA COL'!$H$148</f>
        <v>8.4942173239562318E-5</v>
      </c>
      <c r="I32" s="98">
        <f>'SALDO COMERCIAL'!I30/'BALANZA COMERCIAL PERCAPITA COL'!$I$148</f>
        <v>8.3315220710070619E-5</v>
      </c>
      <c r="J32" s="98">
        <f>'SALDO COMERCIAL'!J30/'BALANZA COMERCIAL PERCAPITA COL'!$J$148</f>
        <v>1.262613779867076E-4</v>
      </c>
      <c r="K32" s="98">
        <f>'SALDO COMERCIAL'!K30/'BALANZA COMERCIAL PERCAPITA COL'!$K$148</f>
        <v>1.4404958835908516E-4</v>
      </c>
      <c r="L32" s="98">
        <f>'SALDO COMERCIAL'!L30/'BALANZA COMERCIAL PERCAPITA COL'!$L$148</f>
        <v>1.9689092563381522E-4</v>
      </c>
      <c r="M32" s="98">
        <f>'SALDO COMERCIAL'!M30/'BALANZA COMERCIAL PERCAPITA COL'!$M$148</f>
        <v>2.635747463003545E-4</v>
      </c>
      <c r="N32" s="98">
        <f>'SALDO COMERCIAL'!N30/'BALANZA COMERCIAL PERCAPITA COL'!$N$148</f>
        <v>2.1836072416008112E-4</v>
      </c>
      <c r="O32" s="98">
        <f>'SALDO COMERCIAL'!O30/'BALANZA COMERCIAL PERCAPITA COL'!$O$148</f>
        <v>1.780749569821203E-4</v>
      </c>
      <c r="P32" s="98">
        <f>'SALDO COMERCIAL'!P30/'BALANZA COMERCIAL PERCAPITA COL'!$P$148</f>
        <v>1.3318027549342177E-4</v>
      </c>
      <c r="Q32" s="98">
        <f>'SALDO COMERCIAL'!Q30/'BALANZA COMERCIAL PERCAPITA COL'!$Q$148</f>
        <v>9.6881769957716165E-5</v>
      </c>
      <c r="R32" s="98">
        <f>'SALDO COMERCIAL'!R30/'BALANZA COMERCIAL PERCAPITA COL'!$R$148</f>
        <v>1.252882931973422E-4</v>
      </c>
      <c r="S32" s="98">
        <f>'SALDO COMERCIAL'!S30/'BALANZA COMERCIAL PERCAPITA COL'!$S$148</f>
        <v>8.9189811304182597E-5</v>
      </c>
      <c r="T32" s="98">
        <f>'SALDO COMERCIAL'!T30/'BALANZA COMERCIAL PERCAPITA COL'!$T$148</f>
        <v>5.4776438222256292E-5</v>
      </c>
      <c r="U32" s="98">
        <f>'SALDO COMERCIAL'!U30/'BALANZA COMERCIAL PERCAPITA COL'!$U$148</f>
        <v>5.5657669718769929E-5</v>
      </c>
      <c r="V32" s="98">
        <f>'SALDO COMERCIAL'!V30/'BALANZA COMERCIAL PERCAPITA COL'!$V$148</f>
        <v>4.6702463937882707E-5</v>
      </c>
      <c r="W32" s="98">
        <f>'SALDO COMERCIAL'!W30/'BALANZA COMERCIAL PERCAPITA COL'!$W$148</f>
        <v>4.4931755050317863E-5</v>
      </c>
      <c r="X32" s="98">
        <f>'SALDO COMERCIAL'!X30/'BALANZA COMERCIAL PERCAPITA COL'!$X$148</f>
        <v>3.958611829520141E-5</v>
      </c>
      <c r="Y32" s="132" t="e">
        <f>+AVERAGE(#REF!)</f>
        <v>#REF!</v>
      </c>
      <c r="Z32"/>
      <c r="AA32"/>
    </row>
    <row r="33" spans="2:27" x14ac:dyDescent="0.25">
      <c r="B33" s="99" t="s">
        <v>195</v>
      </c>
      <c r="C33" s="100">
        <f>'SALDO COMERCIAL'!C31/'BALANZA COMERCIAL PERCAPITA COL'!$C$148</f>
        <v>-1.1163934445056443E-5</v>
      </c>
      <c r="D33" s="100">
        <f>'SALDO COMERCIAL'!D31/'BALANZA COMERCIAL PERCAPITA COL'!$D$148</f>
        <v>-1.4796694728523755E-5</v>
      </c>
      <c r="E33" s="100">
        <f>'SALDO COMERCIAL'!E31/'BALANZA COMERCIAL PERCAPITA COL'!$E$148</f>
        <v>-2.3159282741228965E-5</v>
      </c>
      <c r="F33" s="100">
        <f>'SALDO COMERCIAL'!F31/'BALANZA COMERCIAL PERCAPITA COL'!$F$148</f>
        <v>-1.9039578415306576E-5</v>
      </c>
      <c r="G33" s="100">
        <f>'SALDO COMERCIAL'!G31/'BALANZA COMERCIAL PERCAPITA COL'!$G$148</f>
        <v>-1.7880785837433169E-5</v>
      </c>
      <c r="H33" s="100">
        <f>'SALDO COMERCIAL'!H31/'BALANZA COMERCIAL PERCAPITA COL'!$H$148</f>
        <v>-1.5939032507656798E-5</v>
      </c>
      <c r="I33" s="100">
        <f>'SALDO COMERCIAL'!I31/'BALANZA COMERCIAL PERCAPITA COL'!$I$148</f>
        <v>-1.3174295514915999E-5</v>
      </c>
      <c r="J33" s="100">
        <f>'SALDO COMERCIAL'!J31/'BALANZA COMERCIAL PERCAPITA COL'!$J$148</f>
        <v>-1.2652597603545095E-5</v>
      </c>
      <c r="K33" s="100">
        <f>'SALDO COMERCIAL'!K31/'BALANZA COMERCIAL PERCAPITA COL'!$K$148</f>
        <v>-1.397318964813919E-5</v>
      </c>
      <c r="L33" s="100">
        <f>'SALDO COMERCIAL'!L31/'BALANZA COMERCIAL PERCAPITA COL'!$L$148</f>
        <v>-1.0275215924066202E-5</v>
      </c>
      <c r="M33" s="100">
        <f>'SALDO COMERCIAL'!M31/'BALANZA COMERCIAL PERCAPITA COL'!$M$148</f>
        <v>-4.2739353199724419E-6</v>
      </c>
      <c r="N33" s="100">
        <f>'SALDO COMERCIAL'!N31/'BALANZA COMERCIAL PERCAPITA COL'!$N$148</f>
        <v>-6.9806081898229032E-6</v>
      </c>
      <c r="O33" s="100">
        <f>'SALDO COMERCIAL'!O31/'BALANZA COMERCIAL PERCAPITA COL'!$O$148</f>
        <v>-1.0636722310245607E-5</v>
      </c>
      <c r="P33" s="100">
        <f>'SALDO COMERCIAL'!P31/'BALANZA COMERCIAL PERCAPITA COL'!$P$148</f>
        <v>-1.7059546994642324E-5</v>
      </c>
      <c r="Q33" s="100">
        <f>'SALDO COMERCIAL'!Q31/'BALANZA COMERCIAL PERCAPITA COL'!$Q$148</f>
        <v>-1.2946927439803889E-5</v>
      </c>
      <c r="R33" s="100">
        <f>'SALDO COMERCIAL'!R31/'BALANZA COMERCIAL PERCAPITA COL'!$R$148</f>
        <v>-1.4220972615655218E-5</v>
      </c>
      <c r="S33" s="100">
        <f>'SALDO COMERCIAL'!S31/'BALANZA COMERCIAL PERCAPITA COL'!$S$148</f>
        <v>-8.9642332695191973E-6</v>
      </c>
      <c r="T33" s="100">
        <f>'SALDO COMERCIAL'!T31/'BALANZA COMERCIAL PERCAPITA COL'!$T$148</f>
        <v>-7.8709134361419673E-6</v>
      </c>
      <c r="U33" s="100">
        <f>'SALDO COMERCIAL'!U31/'BALANZA COMERCIAL PERCAPITA COL'!$U$148</f>
        <v>-1.4257657328337648E-5</v>
      </c>
      <c r="V33" s="100">
        <f>'SALDO COMERCIAL'!V31/'BALANZA COMERCIAL PERCAPITA COL'!$V$148</f>
        <v>-1.4667754131028575E-5</v>
      </c>
      <c r="W33" s="100">
        <f>'SALDO COMERCIAL'!W31/'BALANZA COMERCIAL PERCAPITA COL'!$W$148</f>
        <v>-1.1466202373246784E-5</v>
      </c>
      <c r="X33" s="100">
        <f>'SALDO COMERCIAL'!X31/'BALANZA COMERCIAL PERCAPITA COL'!$X$148</f>
        <v>-8.5502726951213848E-6</v>
      </c>
      <c r="Y33" s="132" t="e">
        <f>+AVERAGE(#REF!)</f>
        <v>#REF!</v>
      </c>
      <c r="Z33"/>
      <c r="AA33"/>
    </row>
    <row r="34" spans="2:27" x14ac:dyDescent="0.25">
      <c r="B34" s="61" t="s">
        <v>19</v>
      </c>
      <c r="C34" s="98">
        <f>'SALDO COMERCIAL'!C32/'BALANZA COMERCIAL PERCAPITA COL'!$C$148</f>
        <v>-5.2881794739741048E-6</v>
      </c>
      <c r="D34" s="98">
        <f>'SALDO COMERCIAL'!D32/'BALANZA COMERCIAL PERCAPITA COL'!$D$148</f>
        <v>-1.8397311385375894E-6</v>
      </c>
      <c r="E34" s="98">
        <f>'SALDO COMERCIAL'!E32/'BALANZA COMERCIAL PERCAPITA COL'!$E$148</f>
        <v>-1.9407220174214218E-6</v>
      </c>
      <c r="F34" s="98">
        <f>'SALDO COMERCIAL'!F32/'BALANZA COMERCIAL PERCAPITA COL'!$F$148</f>
        <v>-8.5130109648090994E-6</v>
      </c>
      <c r="G34" s="98">
        <f>'SALDO COMERCIAL'!G32/'BALANZA COMERCIAL PERCAPITA COL'!$G$148</f>
        <v>-7.4838120499369161E-6</v>
      </c>
      <c r="H34" s="98">
        <f>'SALDO COMERCIAL'!H32/'BALANZA COMERCIAL PERCAPITA COL'!$H$148</f>
        <v>-9.6030195853584436E-6</v>
      </c>
      <c r="I34" s="98">
        <f>'SALDO COMERCIAL'!I32/'BALANZA COMERCIAL PERCAPITA COL'!$I$148</f>
        <v>-1.0124690071648405E-5</v>
      </c>
      <c r="J34" s="98">
        <f>'SALDO COMERCIAL'!J32/'BALANZA COMERCIAL PERCAPITA COL'!$J$148</f>
        <v>-1.6765894543100628E-5</v>
      </c>
      <c r="K34" s="98">
        <f>'SALDO COMERCIAL'!K32/'BALANZA COMERCIAL PERCAPITA COL'!$K$148</f>
        <v>-1.8694182415507098E-5</v>
      </c>
      <c r="L34" s="98">
        <f>'SALDO COMERCIAL'!L32/'BALANZA COMERCIAL PERCAPITA COL'!$L$148</f>
        <v>-2.5325247448381845E-5</v>
      </c>
      <c r="M34" s="98">
        <f>'SALDO COMERCIAL'!M32/'BALANZA COMERCIAL PERCAPITA COL'!$M$148</f>
        <v>-2.0884527185162632E-5</v>
      </c>
      <c r="N34" s="98">
        <f>'SALDO COMERCIAL'!N32/'BALANZA COMERCIAL PERCAPITA COL'!$N$148</f>
        <v>-1.8683392508055416E-5</v>
      </c>
      <c r="O34" s="98">
        <f>'SALDO COMERCIAL'!O32/'BALANZA COMERCIAL PERCAPITA COL'!$O$148</f>
        <v>-2.731293949156287E-5</v>
      </c>
      <c r="P34" s="98">
        <f>'SALDO COMERCIAL'!P32/'BALANZA COMERCIAL PERCAPITA COL'!$P$148</f>
        <v>-6.0911045731523176E-5</v>
      </c>
      <c r="Q34" s="98">
        <f>'SALDO COMERCIAL'!Q32/'BALANZA COMERCIAL PERCAPITA COL'!$Q$148</f>
        <v>-2.5563576118388289E-5</v>
      </c>
      <c r="R34" s="98">
        <f>'SALDO COMERCIAL'!R32/'BALANZA COMERCIAL PERCAPITA COL'!$R$148</f>
        <v>-5.555543819683991E-5</v>
      </c>
      <c r="S34" s="98">
        <f>'SALDO COMERCIAL'!S32/'BALANZA COMERCIAL PERCAPITA COL'!$S$148</f>
        <v>-7.8630978847296998E-5</v>
      </c>
      <c r="T34" s="98">
        <f>'SALDO COMERCIAL'!T32/'BALANZA COMERCIAL PERCAPITA COL'!$T$148</f>
        <v>-7.6469443546257329E-5</v>
      </c>
      <c r="U34" s="98">
        <f>'SALDO COMERCIAL'!U32/'BALANZA COMERCIAL PERCAPITA COL'!$U$148</f>
        <v>-1.0318319414656209E-4</v>
      </c>
      <c r="V34" s="98">
        <f>'SALDO COMERCIAL'!V32/'BALANZA COMERCIAL PERCAPITA COL'!$V$148</f>
        <v>-1.3638291216268796E-4</v>
      </c>
      <c r="W34" s="98">
        <f>'SALDO COMERCIAL'!W32/'BALANZA COMERCIAL PERCAPITA COL'!$W$148</f>
        <v>-1.6699601069462854E-4</v>
      </c>
      <c r="X34" s="98">
        <f>'SALDO COMERCIAL'!X32/'BALANZA COMERCIAL PERCAPITA COL'!$X$148</f>
        <v>-1.8522850367412E-4</v>
      </c>
      <c r="Y34" s="132" t="e">
        <f>+AVERAGE(#REF!)</f>
        <v>#REF!</v>
      </c>
      <c r="Z34"/>
      <c r="AA34"/>
    </row>
    <row r="35" spans="2:27" x14ac:dyDescent="0.25">
      <c r="B35" s="99" t="s">
        <v>89</v>
      </c>
      <c r="C35" s="100">
        <f>'SALDO COMERCIAL'!C33/'BALANZA COMERCIAL PERCAPITA COL'!$C$148</f>
        <v>-4.7406659425777959E-5</v>
      </c>
      <c r="D35" s="100">
        <f>'SALDO COMERCIAL'!D33/'BALANZA COMERCIAL PERCAPITA COL'!$D$148</f>
        <v>-6.8096333999298481E-5</v>
      </c>
      <c r="E35" s="100">
        <f>'SALDO COMERCIAL'!E33/'BALANZA COMERCIAL PERCAPITA COL'!$E$148</f>
        <v>-1.0011537980537973E-4</v>
      </c>
      <c r="F35" s="100">
        <f>'SALDO COMERCIAL'!F33/'BALANZA COMERCIAL PERCAPITA COL'!$F$148</f>
        <v>-1.3577487847167086E-4</v>
      </c>
      <c r="G35" s="100">
        <f>'SALDO COMERCIAL'!G33/'BALANZA COMERCIAL PERCAPITA COL'!$G$148</f>
        <v>-2.325506697396505E-5</v>
      </c>
      <c r="H35" s="100">
        <f>'SALDO COMERCIAL'!H33/'BALANZA COMERCIAL PERCAPITA COL'!$H$148</f>
        <v>-2.6853804768334826E-5</v>
      </c>
      <c r="I35" s="100">
        <f>'SALDO COMERCIAL'!I33/'BALANZA COMERCIAL PERCAPITA COL'!$I$148</f>
        <v>-3.7302773782049187E-5</v>
      </c>
      <c r="J35" s="100">
        <f>'SALDO COMERCIAL'!J33/'BALANZA COMERCIAL PERCAPITA COL'!$J$148</f>
        <v>-3.1583385272727586E-5</v>
      </c>
      <c r="K35" s="100">
        <f>'SALDO COMERCIAL'!K33/'BALANZA COMERCIAL PERCAPITA COL'!$K$148</f>
        <v>-7.6128973821525738E-5</v>
      </c>
      <c r="L35" s="100">
        <f>'SALDO COMERCIAL'!L33/'BALANZA COMERCIAL PERCAPITA COL'!$L$148</f>
        <v>-2.928085448976496E-5</v>
      </c>
      <c r="M35" s="100">
        <f>'SALDO COMERCIAL'!M33/'BALANZA COMERCIAL PERCAPITA COL'!$M$148</f>
        <v>-2.9201374294298196E-5</v>
      </c>
      <c r="N35" s="100">
        <f>'SALDO COMERCIAL'!N33/'BALANZA COMERCIAL PERCAPITA COL'!$N$148</f>
        <v>-4.24995851556865E-5</v>
      </c>
      <c r="O35" s="100">
        <f>'SALDO COMERCIAL'!O33/'BALANZA COMERCIAL PERCAPITA COL'!$O$148</f>
        <v>-5.4107564124787501E-5</v>
      </c>
      <c r="P35" s="100">
        <f>'SALDO COMERCIAL'!P33/'BALANZA COMERCIAL PERCAPITA COL'!$P$148</f>
        <v>-7.3672299553886167E-5</v>
      </c>
      <c r="Q35" s="100">
        <f>'SALDO COMERCIAL'!Q33/'BALANZA COMERCIAL PERCAPITA COL'!$Q$148</f>
        <v>-7.2441141627474132E-5</v>
      </c>
      <c r="R35" s="100">
        <f>'SALDO COMERCIAL'!R33/'BALANZA COMERCIAL PERCAPITA COL'!$R$148</f>
        <v>-1.2485273507741403E-4</v>
      </c>
      <c r="S35" s="100">
        <f>'SALDO COMERCIAL'!S33/'BALANZA COMERCIAL PERCAPITA COL'!$S$148</f>
        <v>-1.801681595347356E-4</v>
      </c>
      <c r="T35" s="100">
        <f>'SALDO COMERCIAL'!T33/'BALANZA COMERCIAL PERCAPITA COL'!$T$148</f>
        <v>-1.5788753727458764E-4</v>
      </c>
      <c r="U35" s="100">
        <f>'SALDO COMERCIAL'!U33/'BALANZA COMERCIAL PERCAPITA COL'!$U$148</f>
        <v>-1.2379871052057325E-4</v>
      </c>
      <c r="V35" s="100">
        <f>'SALDO COMERCIAL'!V33/'BALANZA COMERCIAL PERCAPITA COL'!$V$148</f>
        <v>-1.2554425789753417E-4</v>
      </c>
      <c r="W35" s="100">
        <f>'SALDO COMERCIAL'!W33/'BALANZA COMERCIAL PERCAPITA COL'!$W$148</f>
        <v>-2.2567476786694029E-4</v>
      </c>
      <c r="X35" s="100">
        <f>'SALDO COMERCIAL'!X33/'BALANZA COMERCIAL PERCAPITA COL'!$X$148</f>
        <v>-1.5534365632146016E-4</v>
      </c>
      <c r="Y35" s="132" t="e">
        <f>+AVERAGE(#REF!)</f>
        <v>#REF!</v>
      </c>
      <c r="Z35"/>
      <c r="AA35"/>
    </row>
    <row r="36" spans="2:27" x14ac:dyDescent="0.25">
      <c r="B36" s="61" t="s">
        <v>91</v>
      </c>
      <c r="C36" s="98">
        <f>'SALDO COMERCIAL'!C34/'BALANZA COMERCIAL PERCAPITA COL'!$C$148</f>
        <v>-2.7020460473836373E-4</v>
      </c>
      <c r="D36" s="98">
        <f>'SALDO COMERCIAL'!D34/'BALANZA COMERCIAL PERCAPITA COL'!$D$148</f>
        <v>-3.1935104377671782E-4</v>
      </c>
      <c r="E36" s="98">
        <f>'SALDO COMERCIAL'!E34/'BALANZA COMERCIAL PERCAPITA COL'!$E$148</f>
        <v>-3.3031088736512599E-4</v>
      </c>
      <c r="F36" s="98">
        <f>'SALDO COMERCIAL'!F34/'BALANZA COMERCIAL PERCAPITA COL'!$F$148</f>
        <v>-3.5652693825074752E-4</v>
      </c>
      <c r="G36" s="98">
        <f>'SALDO COMERCIAL'!G34/'BALANZA COMERCIAL PERCAPITA COL'!$G$148</f>
        <v>-2.2501663076320393E-4</v>
      </c>
      <c r="H36" s="98">
        <f>'SALDO COMERCIAL'!H34/'BALANZA COMERCIAL PERCAPITA COL'!$H$148</f>
        <v>-2.5655902325212793E-4</v>
      </c>
      <c r="I36" s="98">
        <f>'SALDO COMERCIAL'!I34/'BALANZA COMERCIAL PERCAPITA COL'!$I$148</f>
        <v>-2.4428559442750723E-4</v>
      </c>
      <c r="J36" s="98">
        <f>'SALDO COMERCIAL'!J34/'BALANZA COMERCIAL PERCAPITA COL'!$J$148</f>
        <v>-3.1965849725002046E-4</v>
      </c>
      <c r="K36" s="98">
        <f>'SALDO COMERCIAL'!K34/'BALANZA COMERCIAL PERCAPITA COL'!$K$148</f>
        <v>-2.076050638554602E-4</v>
      </c>
      <c r="L36" s="98">
        <f>'SALDO COMERCIAL'!L34/'BALANZA COMERCIAL PERCAPITA COL'!$L$148</f>
        <v>-2.5538241673687088E-4</v>
      </c>
      <c r="M36" s="98">
        <f>'SALDO COMERCIAL'!M34/'BALANZA COMERCIAL PERCAPITA COL'!$M$148</f>
        <v>-3.3350556907633602E-4</v>
      </c>
      <c r="N36" s="98">
        <f>'SALDO COMERCIAL'!N34/'BALANZA COMERCIAL PERCAPITA COL'!$N$148</f>
        <v>-2.8022807517576648E-4</v>
      </c>
      <c r="O36" s="98">
        <f>'SALDO COMERCIAL'!O34/'BALANZA COMERCIAL PERCAPITA COL'!$O$148</f>
        <v>-3.2480313274908882E-4</v>
      </c>
      <c r="P36" s="98">
        <f>'SALDO COMERCIAL'!P34/'BALANZA COMERCIAL PERCAPITA COL'!$P$148</f>
        <v>-5.3309970810803302E-4</v>
      </c>
      <c r="Q36" s="98">
        <f>'SALDO COMERCIAL'!Q34/'BALANZA COMERCIAL PERCAPITA COL'!$Q$148</f>
        <v>-3.0017935678035106E-4</v>
      </c>
      <c r="R36" s="98">
        <f>'SALDO COMERCIAL'!R34/'BALANZA COMERCIAL PERCAPITA COL'!$R$148</f>
        <v>-4.7774192384322897E-4</v>
      </c>
      <c r="S36" s="98">
        <f>'SALDO COMERCIAL'!S34/'BALANZA COMERCIAL PERCAPITA COL'!$S$148</f>
        <v>-5.2464468128121135E-4</v>
      </c>
      <c r="T36" s="98">
        <f>'SALDO COMERCIAL'!T34/'BALANZA COMERCIAL PERCAPITA COL'!$T$148</f>
        <v>-6.4067955546872669E-4</v>
      </c>
      <c r="U36" s="98">
        <f>'SALDO COMERCIAL'!U34/'BALANZA COMERCIAL PERCAPITA COL'!$U$148</f>
        <v>-4.3339053787086202E-4</v>
      </c>
      <c r="V36" s="98">
        <f>'SALDO COMERCIAL'!V34/'BALANZA COMERCIAL PERCAPITA COL'!$V$148</f>
        <v>-5.5222734240528693E-4</v>
      </c>
      <c r="W36" s="98">
        <f>'SALDO COMERCIAL'!W34/'BALANZA COMERCIAL PERCAPITA COL'!$W$148</f>
        <v>-1.054310051129932E-3</v>
      </c>
      <c r="X36" s="98">
        <f>'SALDO COMERCIAL'!X34/'BALANZA COMERCIAL PERCAPITA COL'!$X$148</f>
        <v>-3.1263989895550815E-4</v>
      </c>
      <c r="Y36" s="132" t="e">
        <f>+AVERAGE(#REF!)</f>
        <v>#REF!</v>
      </c>
      <c r="Z36"/>
      <c r="AA36"/>
    </row>
    <row r="37" spans="2:27" x14ac:dyDescent="0.25">
      <c r="B37" s="99" t="s">
        <v>188</v>
      </c>
      <c r="C37" s="100">
        <f>'SALDO COMERCIAL'!C35/'BALANZA COMERCIAL PERCAPITA COL'!$C$148</f>
        <v>0</v>
      </c>
      <c r="D37" s="100">
        <f>'SALDO COMERCIAL'!D35/'BALANZA COMERCIAL PERCAPITA COL'!$D$148</f>
        <v>0</v>
      </c>
      <c r="E37" s="100">
        <f>'SALDO COMERCIAL'!E35/'BALANZA COMERCIAL PERCAPITA COL'!$E$148</f>
        <v>0</v>
      </c>
      <c r="F37" s="100">
        <f>'SALDO COMERCIAL'!F35/'BALANZA COMERCIAL PERCAPITA COL'!$F$148</f>
        <v>0</v>
      </c>
      <c r="G37" s="100">
        <f>'SALDO COMERCIAL'!G35/'BALANZA COMERCIAL PERCAPITA COL'!$G$148</f>
        <v>0</v>
      </c>
      <c r="H37" s="100">
        <f>'SALDO COMERCIAL'!H35/'BALANZA COMERCIAL PERCAPITA COL'!$H$148</f>
        <v>0</v>
      </c>
      <c r="I37" s="100">
        <f>'SALDO COMERCIAL'!I35/'BALANZA COMERCIAL PERCAPITA COL'!$I$148</f>
        <v>0</v>
      </c>
      <c r="J37" s="100">
        <f>'SALDO COMERCIAL'!J35/'BALANZA COMERCIAL PERCAPITA COL'!$J$148</f>
        <v>0</v>
      </c>
      <c r="K37" s="100">
        <f>'SALDO COMERCIAL'!K35/'BALANZA COMERCIAL PERCAPITA COL'!$K$148</f>
        <v>0</v>
      </c>
      <c r="L37" s="100">
        <f>'SALDO COMERCIAL'!L35/'BALANZA COMERCIAL PERCAPITA COL'!$L$148</f>
        <v>-3.9790130002078681E-7</v>
      </c>
      <c r="M37" s="100">
        <f>'SALDO COMERCIAL'!M35/'BALANZA COMERCIAL PERCAPITA COL'!$M$148</f>
        <v>-7.1617294550889562E-7</v>
      </c>
      <c r="N37" s="100">
        <f>'SALDO COMERCIAL'!N35/'BALANZA COMERCIAL PERCAPITA COL'!$N$148</f>
        <v>-1.688120934793774E-6</v>
      </c>
      <c r="O37" s="100">
        <f>'SALDO COMERCIAL'!O35/'BALANZA COMERCIAL PERCAPITA COL'!$O$148</f>
        <v>-2.9972120069124273E-6</v>
      </c>
      <c r="P37" s="100">
        <f>'SALDO COMERCIAL'!P35/'BALANZA COMERCIAL PERCAPITA COL'!$P$148</f>
        <v>-7.7948321777086331E-7</v>
      </c>
      <c r="Q37" s="100">
        <f>'SALDO COMERCIAL'!Q35/'BALANZA COMERCIAL PERCAPITA COL'!$Q$148</f>
        <v>-6.6055752243897392E-7</v>
      </c>
      <c r="R37" s="100">
        <f>'SALDO COMERCIAL'!R35/'BALANZA COMERCIAL PERCAPITA COL'!$R$148</f>
        <v>-2.7657940615439703E-6</v>
      </c>
      <c r="S37" s="100">
        <f>'SALDO COMERCIAL'!S35/'BALANZA COMERCIAL PERCAPITA COL'!$S$148</f>
        <v>-2.1333151290442322E-6</v>
      </c>
      <c r="T37" s="100">
        <f>'SALDO COMERCIAL'!T35/'BALANZA COMERCIAL PERCAPITA COL'!$T$148</f>
        <v>-4.884659015925503E-6</v>
      </c>
      <c r="U37" s="100">
        <f>'SALDO COMERCIAL'!U35/'BALANZA COMERCIAL PERCAPITA COL'!$U$148</f>
        <v>-1.0033166268089456E-5</v>
      </c>
      <c r="V37" s="100">
        <f>'SALDO COMERCIAL'!V35/'BALANZA COMERCIAL PERCAPITA COL'!$V$148</f>
        <v>-9.1647308265199939E-6</v>
      </c>
      <c r="W37" s="100">
        <f>'SALDO COMERCIAL'!W35/'BALANZA COMERCIAL PERCAPITA COL'!$W$148</f>
        <v>-6.4691774691735919E-6</v>
      </c>
      <c r="X37" s="100">
        <f>'SALDO COMERCIAL'!X35/'BALANZA COMERCIAL PERCAPITA COL'!$X$148</f>
        <v>-2.7541743777554462E-6</v>
      </c>
      <c r="Y37" s="132" t="e">
        <f>+AVERAGE(#REF!)</f>
        <v>#REF!</v>
      </c>
      <c r="Z37"/>
      <c r="AA37"/>
    </row>
    <row r="38" spans="2:27" x14ac:dyDescent="0.25">
      <c r="B38" s="59" t="s">
        <v>180</v>
      </c>
      <c r="C38" s="98">
        <f>'SALDO COMERCIAL'!C36/'BALANZA COMERCIAL PERCAPITA COL'!$C$148</f>
        <v>-2.5612950078490738E-5</v>
      </c>
      <c r="D38" s="98">
        <f>'SALDO COMERCIAL'!D36/'BALANZA COMERCIAL PERCAPITA COL'!$D$148</f>
        <v>-1.182684303345593E-5</v>
      </c>
      <c r="E38" s="98">
        <f>'SALDO COMERCIAL'!E36/'BALANZA COMERCIAL PERCAPITA COL'!$E$148</f>
        <v>-1.6353817533471178E-5</v>
      </c>
      <c r="F38" s="98">
        <f>'SALDO COMERCIAL'!F36/'BALANZA COMERCIAL PERCAPITA COL'!$F$148</f>
        <v>-1.4528192365093373E-5</v>
      </c>
      <c r="G38" s="98">
        <f>'SALDO COMERCIAL'!G36/'BALANZA COMERCIAL PERCAPITA COL'!$G$148</f>
        <v>-8.1116486313074623E-6</v>
      </c>
      <c r="H38" s="98">
        <f>'SALDO COMERCIAL'!H36/'BALANZA COMERCIAL PERCAPITA COL'!$H$148</f>
        <v>-6.930014133763826E-7</v>
      </c>
      <c r="I38" s="98">
        <f>'SALDO COMERCIAL'!I36/'BALANZA COMERCIAL PERCAPITA COL'!$I$148</f>
        <v>-1.2149628085978087E-5</v>
      </c>
      <c r="J38" s="98">
        <f>'SALDO COMERCIAL'!J36/'BALANZA COMERCIAL PERCAPITA COL'!$J$148</f>
        <v>-4.3297862521637206E-6</v>
      </c>
      <c r="K38" s="98">
        <f>'SALDO COMERCIAL'!K36/'BALANZA COMERCIAL PERCAPITA COL'!$K$148</f>
        <v>-3.08406562692376E-6</v>
      </c>
      <c r="L38" s="98">
        <f>'SALDO COMERCIAL'!L36/'BALANZA COMERCIAL PERCAPITA COL'!$L$148</f>
        <v>-1.6384171177326517E-7</v>
      </c>
      <c r="M38" s="98">
        <f>'SALDO COMERCIAL'!M36/'BALANZA COMERCIAL PERCAPITA COL'!$M$148</f>
        <v>-4.6204706161864237E-6</v>
      </c>
      <c r="N38" s="98">
        <f>'SALDO COMERCIAL'!N36/'BALANZA COMERCIAL PERCAPITA COL'!$N$148</f>
        <v>-1.7793707150528968E-6</v>
      </c>
      <c r="O38" s="98">
        <f>'SALDO COMERCIAL'!O36/'BALANZA COMERCIAL PERCAPITA COL'!$O$148</f>
        <v>-4.8225817254079657E-6</v>
      </c>
      <c r="P38" s="98">
        <f>'SALDO COMERCIAL'!P36/'BALANZA COMERCIAL PERCAPITA COL'!$P$148</f>
        <v>-6.4808461820377487E-6</v>
      </c>
      <c r="Q38" s="98">
        <f>'SALDO COMERCIAL'!Q36/'BALANZA COMERCIAL PERCAPITA COL'!$Q$148</f>
        <v>-6.2532778790889527E-6</v>
      </c>
      <c r="R38" s="98">
        <f>'SALDO COMERCIAL'!R36/'BALANZA COMERCIAL PERCAPITA COL'!$R$148</f>
        <v>-1.3698302871741396E-5</v>
      </c>
      <c r="S38" s="98">
        <f>'SALDO COMERCIAL'!S36/'BALANZA COMERCIAL PERCAPITA COL'!$S$148</f>
        <v>-1.0580381094552707E-5</v>
      </c>
      <c r="T38" s="98">
        <f>'SALDO COMERCIAL'!T36/'BALANZA COMERCIAL PERCAPITA COL'!$T$148</f>
        <v>-1.3075528282804948E-5</v>
      </c>
      <c r="U38" s="98">
        <f>'SALDO COMERCIAL'!U36/'BALANZA COMERCIAL PERCAPITA COL'!$U$148</f>
        <v>-1.3560616303396696E-5</v>
      </c>
      <c r="V38" s="98">
        <f>'SALDO COMERCIAL'!V36/'BALANZA COMERCIAL PERCAPITA COL'!$V$148</f>
        <v>-1.9396587845169029E-5</v>
      </c>
      <c r="W38" s="98">
        <f>'SALDO COMERCIAL'!W36/'BALANZA COMERCIAL PERCAPITA COL'!$W$148</f>
        <v>-2.4383822768423538E-5</v>
      </c>
      <c r="X38" s="98">
        <f>'SALDO COMERCIAL'!X36/'BALANZA COMERCIAL PERCAPITA COL'!$X$148</f>
        <v>-2.65551738511943E-5</v>
      </c>
      <c r="Y38" s="132" t="e">
        <f>+AVERAGE(#REF!)</f>
        <v>#REF!</v>
      </c>
      <c r="Z38"/>
      <c r="AA38"/>
    </row>
    <row r="39" spans="2:27" x14ac:dyDescent="0.25">
      <c r="B39" s="99" t="s">
        <v>31</v>
      </c>
      <c r="C39" s="100">
        <f>'SALDO COMERCIAL'!C37/'BALANZA COMERCIAL PERCAPITA COL'!$C$148</f>
        <v>0</v>
      </c>
      <c r="D39" s="100">
        <f>'SALDO COMERCIAL'!D37/'BALANZA COMERCIAL PERCAPITA COL'!$D$148</f>
        <v>0</v>
      </c>
      <c r="E39" s="100">
        <f>'SALDO COMERCIAL'!E37/'BALANZA COMERCIAL PERCAPITA COL'!$E$148</f>
        <v>0</v>
      </c>
      <c r="F39" s="100">
        <f>'SALDO COMERCIAL'!F37/'BALANZA COMERCIAL PERCAPITA COL'!$F$148</f>
        <v>0</v>
      </c>
      <c r="G39" s="100">
        <f>'SALDO COMERCIAL'!G37/'BALANZA COMERCIAL PERCAPITA COL'!$G$148</f>
        <v>-7.5340389764465598E-8</v>
      </c>
      <c r="H39" s="100">
        <f>'SALDO COMERCIAL'!H37/'BALANZA COMERCIAL PERCAPITA COL'!$H$148</f>
        <v>4.2075085812137516E-7</v>
      </c>
      <c r="I39" s="100">
        <f>'SALDO COMERCIAL'!I37/'BALANZA COMERCIAL PERCAPITA COL'!$I$148</f>
        <v>0</v>
      </c>
      <c r="J39" s="100">
        <f>'SALDO COMERCIAL'!J37/'BALANZA COMERCIAL PERCAPITA COL'!$J$148</f>
        <v>0</v>
      </c>
      <c r="K39" s="100">
        <f>'SALDO COMERCIAL'!K37/'BALANZA COMERCIAL PERCAPITA COL'!$K$148</f>
        <v>3.3213014443794339E-7</v>
      </c>
      <c r="L39" s="100">
        <f>'SALDO COMERCIAL'!L37/'BALANZA COMERCIAL PERCAPITA COL'!$L$148</f>
        <v>0</v>
      </c>
      <c r="M39" s="100">
        <f>'SALDO COMERCIAL'!M37/'BALANZA COMERCIAL PERCAPITA COL'!$M$148</f>
        <v>4.3894470853771024E-7</v>
      </c>
      <c r="N39" s="100">
        <f>'SALDO COMERCIAL'!N37/'BALANZA COMERCIAL PERCAPITA COL'!$N$148</f>
        <v>2.6234311824497838E-6</v>
      </c>
      <c r="O39" s="100">
        <f>'SALDO COMERCIAL'!O37/'BALANZA COMERCIAL PERCAPITA COL'!$O$148</f>
        <v>1.3971965746509059E-6</v>
      </c>
      <c r="P39" s="100">
        <f>'SALDO COMERCIAL'!P37/'BALANZA COMERCIAL PERCAPITA COL'!$P$148</f>
        <v>3.2070166674001231E-6</v>
      </c>
      <c r="Q39" s="100">
        <f>'SALDO COMERCIAL'!Q37/'BALANZA COMERCIAL PERCAPITA COL'!$Q$148</f>
        <v>0</v>
      </c>
      <c r="R39" s="100">
        <f>'SALDO COMERCIAL'!R37/'BALANZA COMERCIAL PERCAPITA COL'!$R$148</f>
        <v>-1.9600115396768293E-7</v>
      </c>
      <c r="S39" s="100">
        <f>'SALDO COMERCIAL'!S37/'BALANZA COMERCIAL PERCAPITA COL'!$S$148</f>
        <v>-3.7710115917448547E-6</v>
      </c>
      <c r="T39" s="100">
        <f>'SALDO COMERCIAL'!T37/'BALANZA COMERCIAL PERCAPITA COL'!$T$148</f>
        <v>-4.6926855174830157E-7</v>
      </c>
      <c r="U39" s="100">
        <f>'SALDO COMERCIAL'!U37/'BALANZA COMERCIAL PERCAPITA COL'!$U$148</f>
        <v>-2.5346946361489151E-7</v>
      </c>
      <c r="V39" s="100">
        <f>'SALDO COMERCIAL'!V37/'BALANZA COMERCIAL PERCAPITA COL'!$V$148</f>
        <v>-5.4402511755598137E-7</v>
      </c>
      <c r="W39" s="100">
        <f>'SALDO COMERCIAL'!W37/'BALANZA COMERCIAL PERCAPITA COL'!$W$148</f>
        <v>-2.0734543170428178E-7</v>
      </c>
      <c r="X39" s="100">
        <f>'SALDO COMERCIAL'!X37/'BALANZA COMERCIAL PERCAPITA COL'!$X$148</f>
        <v>-1.0276770066251665E-7</v>
      </c>
      <c r="Y39" s="132" t="e">
        <f>+AVERAGE(#REF!)</f>
        <v>#REF!</v>
      </c>
      <c r="Z39"/>
      <c r="AA39"/>
    </row>
    <row r="40" spans="2:27" x14ac:dyDescent="0.25">
      <c r="B40" s="59" t="s">
        <v>143</v>
      </c>
      <c r="C40" s="98">
        <f>'SALDO COMERCIAL'!C38/'BALANZA COMERCIAL PERCAPITA COL'!$C$148</f>
        <v>-5.4438869807077862E-4</v>
      </c>
      <c r="D40" s="98">
        <f>'SALDO COMERCIAL'!D38/'BALANZA COMERCIAL PERCAPITA COL'!$D$148</f>
        <v>-4.1020748014706707E-4</v>
      </c>
      <c r="E40" s="98">
        <f>'SALDO COMERCIAL'!E38/'BALANZA COMERCIAL PERCAPITA COL'!$E$148</f>
        <v>-3.2883593863188568E-4</v>
      </c>
      <c r="F40" s="98">
        <f>'SALDO COMERCIAL'!F38/'BALANZA COMERCIAL PERCAPITA COL'!$F$148</f>
        <v>-6.7698827615657027E-4</v>
      </c>
      <c r="G40" s="98">
        <f>'SALDO COMERCIAL'!G38/'BALANZA COMERCIAL PERCAPITA COL'!$G$148</f>
        <v>-5.7246139489366445E-4</v>
      </c>
      <c r="H40" s="98">
        <f>'SALDO COMERCIAL'!H38/'BALANZA COMERCIAL PERCAPITA COL'!$H$148</f>
        <v>-5.2324081714964657E-4</v>
      </c>
      <c r="I40" s="98">
        <f>'SALDO COMERCIAL'!I38/'BALANZA COMERCIAL PERCAPITA COL'!$I$148</f>
        <v>-4.3467856146158954E-4</v>
      </c>
      <c r="J40" s="98">
        <f>'SALDO COMERCIAL'!J38/'BALANZA COMERCIAL PERCAPITA COL'!$J$148</f>
        <v>-4.4315362290895679E-4</v>
      </c>
      <c r="K40" s="98">
        <f>'SALDO COMERCIAL'!K38/'BALANZA COMERCIAL PERCAPITA COL'!$K$148</f>
        <v>-5.4782494966864204E-4</v>
      </c>
      <c r="L40" s="98">
        <f>'SALDO COMERCIAL'!L38/'BALANZA COMERCIAL PERCAPITA COL'!$L$148</f>
        <v>-6.7072115608209808E-4</v>
      </c>
      <c r="M40" s="98">
        <f>'SALDO COMERCIAL'!M38/'BALANZA COMERCIAL PERCAPITA COL'!$M$148</f>
        <v>-6.3878006268777308E-4</v>
      </c>
      <c r="N40" s="98">
        <f>'SALDO COMERCIAL'!N38/'BALANZA COMERCIAL PERCAPITA COL'!$N$148</f>
        <v>-7.1510171544568154E-4</v>
      </c>
      <c r="O40" s="98">
        <f>'SALDO COMERCIAL'!O38/'BALANZA COMERCIAL PERCAPITA COL'!$O$148</f>
        <v>-4.7723277195777799E-4</v>
      </c>
      <c r="P40" s="98">
        <f>'SALDO COMERCIAL'!P38/'BALANZA COMERCIAL PERCAPITA COL'!$P$148</f>
        <v>-4.8715474015771041E-4</v>
      </c>
      <c r="Q40" s="98">
        <f>'SALDO COMERCIAL'!Q38/'BALANZA COMERCIAL PERCAPITA COL'!$Q$148</f>
        <v>-4.8451894270898734E-4</v>
      </c>
      <c r="R40" s="98">
        <f>'SALDO COMERCIAL'!R38/'BALANZA COMERCIAL PERCAPITA COL'!$R$148</f>
        <v>-6.0764713311180988E-4</v>
      </c>
      <c r="S40" s="98">
        <f>'SALDO COMERCIAL'!S38/'BALANZA COMERCIAL PERCAPITA COL'!$S$148</f>
        <v>-6.6850338634686073E-4</v>
      </c>
      <c r="T40" s="98">
        <f>'SALDO COMERCIAL'!T38/'BALANZA COMERCIAL PERCAPITA COL'!$T$148</f>
        <v>-8.2874959277621639E-4</v>
      </c>
      <c r="U40" s="98">
        <f>'SALDO COMERCIAL'!U38/'BALANZA COMERCIAL PERCAPITA COL'!$U$148</f>
        <v>-8.1591820337633574E-4</v>
      </c>
      <c r="V40" s="98">
        <f>'SALDO COMERCIAL'!V38/'BALANZA COMERCIAL PERCAPITA COL'!$V$148</f>
        <v>-7.0982723415265821E-4</v>
      </c>
      <c r="W40" s="98">
        <f>'SALDO COMERCIAL'!W38/'BALANZA COMERCIAL PERCAPITA COL'!$W$148</f>
        <v>-8.5206531704557561E-4</v>
      </c>
      <c r="X40" s="98">
        <f>'SALDO COMERCIAL'!X38/'BALANZA COMERCIAL PERCAPITA COL'!$X$148</f>
        <v>-5.4423718916855564E-4</v>
      </c>
      <c r="Y40" s="132" t="e">
        <f>+AVERAGE(#REF!)</f>
        <v>#REF!</v>
      </c>
      <c r="Z40"/>
      <c r="AA40"/>
    </row>
    <row r="41" spans="2:27" x14ac:dyDescent="0.25">
      <c r="B41" s="99" t="s">
        <v>6</v>
      </c>
      <c r="C41" s="100">
        <f>'SALDO COMERCIAL'!C39/'BALANZA COMERCIAL PERCAPITA COL'!$C$148</f>
        <v>-5.6353831768107878E-6</v>
      </c>
      <c r="D41" s="100">
        <f>'SALDO COMERCIAL'!D39/'BALANZA COMERCIAL PERCAPITA COL'!$D$148</f>
        <v>-1.8397311385375894E-6</v>
      </c>
      <c r="E41" s="100">
        <f>'SALDO COMERCIAL'!E39/'BALANZA COMERCIAL PERCAPITA COL'!$E$148</f>
        <v>7.5817540147263539E-6</v>
      </c>
      <c r="F41" s="100">
        <f>'SALDO COMERCIAL'!F39/'BALANZA COMERCIAL PERCAPITA COL'!$F$148</f>
        <v>-5.6073724917904244E-7</v>
      </c>
      <c r="G41" s="100">
        <f>'SALDO COMERCIAL'!G39/'BALANZA COMERCIAL PERCAPITA COL'!$G$148</f>
        <v>-3.7670194882232802E-7</v>
      </c>
      <c r="H41" s="100">
        <f>'SALDO COMERCIAL'!H39/'BALANZA COMERCIAL PERCAPITA COL'!$H$148</f>
        <v>-1.9800040382182358E-7</v>
      </c>
      <c r="I41" s="100">
        <f>'SALDO COMERCIAL'!I39/'BALANZA COMERCIAL PERCAPITA COL'!$I$148</f>
        <v>2.3177001368833702E-6</v>
      </c>
      <c r="J41" s="100">
        <f>'SALDO COMERCIAL'!J39/'BALANZA COMERCIAL PERCAPITA COL'!$J$148</f>
        <v>1.2051238401855689E-5</v>
      </c>
      <c r="K41" s="100">
        <f>'SALDO COMERCIAL'!K39/'BALANZA COMERCIAL PERCAPITA COL'!$K$148</f>
        <v>-3.3213014443794339E-7</v>
      </c>
      <c r="L41" s="100">
        <f>'SALDO COMERCIAL'!L39/'BALANZA COMERCIAL PERCAPITA COL'!$L$148</f>
        <v>8.4261451769107801E-7</v>
      </c>
      <c r="M41" s="100">
        <f>'SALDO COMERCIAL'!M39/'BALANZA COMERCIAL PERCAPITA COL'!$M$148</f>
        <v>2.5412588389025329E-7</v>
      </c>
      <c r="N41" s="100">
        <f>'SALDO COMERCIAL'!N39/'BALANZA COMERCIAL PERCAPITA COL'!$N$148</f>
        <v>1.3504967478350192E-5</v>
      </c>
      <c r="O41" s="100">
        <f>'SALDO COMERCIAL'!O39/'BALANZA COMERCIAL PERCAPITA COL'!$O$148</f>
        <v>2.8394640065486154E-6</v>
      </c>
      <c r="P41" s="100">
        <f>'SALDO COMERCIAL'!P39/'BALANZA COMERCIAL PERCAPITA COL'!$P$148</f>
        <v>4.8550668992585202E-6</v>
      </c>
      <c r="Q41" s="100">
        <f>'SALDO COMERCIAL'!Q39/'BALANZA COMERCIAL PERCAPITA COL'!$Q$148</f>
        <v>-5.0642743386987999E-7</v>
      </c>
      <c r="R41" s="100">
        <f>'SALDO COMERCIAL'!R39/'BALANZA COMERCIAL PERCAPITA COL'!$R$148</f>
        <v>-2.3955696596050139E-7</v>
      </c>
      <c r="S41" s="100">
        <f>'SALDO COMERCIAL'!S39/'BALANZA COMERCIAL PERCAPITA COL'!$S$148</f>
        <v>-2.8013228967247491E-7</v>
      </c>
      <c r="T41" s="100">
        <f>'SALDO COMERCIAL'!T39/'BALANZA COMERCIAL PERCAPITA COL'!$T$148</f>
        <v>-1.3864752665290729E-6</v>
      </c>
      <c r="U41" s="100">
        <f>'SALDO COMERCIAL'!U39/'BALANZA COMERCIAL PERCAPITA COL'!$U$148</f>
        <v>-1.056122765062048E-6</v>
      </c>
      <c r="V41" s="100">
        <f>'SALDO COMERCIAL'!V39/'BALANZA COMERCIAL PERCAPITA COL'!$V$148</f>
        <v>4.2224718739537322E-5</v>
      </c>
      <c r="W41" s="100">
        <f>'SALDO COMERCIAL'!W39/'BALANZA COMERCIAL PERCAPITA COL'!$W$148</f>
        <v>-7.8791264047627076E-7</v>
      </c>
      <c r="X41" s="100">
        <f>'SALDO COMERCIAL'!X39/'BALANZA COMERCIAL PERCAPITA COL'!$X$148</f>
        <v>-3.2885664212005325E-7</v>
      </c>
      <c r="Y41" s="132" t="e">
        <f>+AVERAGE(#REF!)</f>
        <v>#REF!</v>
      </c>
      <c r="Z41"/>
      <c r="AA41"/>
    </row>
    <row r="42" spans="2:27" x14ac:dyDescent="0.25">
      <c r="B42" s="59" t="s">
        <v>24</v>
      </c>
      <c r="C42" s="98">
        <f>'SALDO COMERCIAL'!C40/'BALANZA COMERCIAL PERCAPITA COL'!$C$148</f>
        <v>3.0206722146791477E-5</v>
      </c>
      <c r="D42" s="98">
        <f>'SALDO COMERCIAL'!D40/'BALANZA COMERCIAL PERCAPITA COL'!$D$148</f>
        <v>3.2720932392561412E-5</v>
      </c>
      <c r="E42" s="98">
        <f>'SALDO COMERCIAL'!E40/'BALANZA COMERCIAL PERCAPITA COL'!$E$148</f>
        <v>2.5514025455700288E-5</v>
      </c>
      <c r="F42" s="98">
        <f>'SALDO COMERCIAL'!F40/'BALANZA COMERCIAL PERCAPITA COL'!$F$148</f>
        <v>2.2760834705312951E-5</v>
      </c>
      <c r="G42" s="98">
        <f>'SALDO COMERCIAL'!G40/'BALANZA COMERCIAL PERCAPITA COL'!$G$148</f>
        <v>2.42344920409031E-5</v>
      </c>
      <c r="H42" s="98">
        <f>'SALDO COMERCIAL'!H40/'BALANZA COMERCIAL PERCAPITA COL'!$H$148</f>
        <v>1.8661538060206873E-5</v>
      </c>
      <c r="I42" s="98">
        <f>'SALDO COMERCIAL'!I40/'BALANZA COMERCIAL PERCAPITA COL'!$I$148</f>
        <v>1.7394949448398347E-5</v>
      </c>
      <c r="J42" s="98">
        <f>'SALDO COMERCIAL'!J40/'BALANZA COMERCIAL PERCAPITA COL'!$J$148</f>
        <v>1.6597513966627596E-5</v>
      </c>
      <c r="K42" s="98">
        <f>'SALDO COMERCIAL'!K40/'BALANZA COMERCIAL PERCAPITA COL'!$K$148</f>
        <v>2.1873142369413129E-5</v>
      </c>
      <c r="L42" s="98">
        <f>'SALDO COMERCIAL'!L40/'BALANZA COMERCIAL PERCAPITA COL'!$L$148</f>
        <v>3.1457608660466911E-5</v>
      </c>
      <c r="M42" s="98">
        <f>'SALDO COMERCIAL'!M40/'BALANZA COMERCIAL PERCAPITA COL'!$M$148</f>
        <v>2.9085862528893537E-5</v>
      </c>
      <c r="N42" s="98">
        <f>'SALDO COMERCIAL'!N40/'BALANZA COMERCIAL PERCAPITA COL'!$N$148</f>
        <v>3.6864911224685657E-5</v>
      </c>
      <c r="O42" s="98">
        <f>'SALDO COMERCIAL'!O40/'BALANZA COMERCIAL PERCAPITA COL'!$O$148</f>
        <v>4.4394794388101363E-5</v>
      </c>
      <c r="P42" s="98">
        <f>'SALDO COMERCIAL'!P40/'BALANZA COMERCIAL PERCAPITA COL'!$P$148</f>
        <v>3.9798186004472364E-5</v>
      </c>
      <c r="Q42" s="98">
        <f>'SALDO COMERCIAL'!Q40/'BALANZA COMERCIAL PERCAPITA COL'!$Q$148</f>
        <v>4.5622506216451798E-5</v>
      </c>
      <c r="R42" s="98">
        <f>'SALDO COMERCIAL'!R40/'BALANZA COMERCIAL PERCAPITA COL'!$R$148</f>
        <v>5.0698965159640653E-5</v>
      </c>
      <c r="S42" s="98">
        <f>'SALDO COMERCIAL'!S40/'BALANZA COMERCIAL PERCAPITA COL'!$S$148</f>
        <v>4.8592177939340845E-5</v>
      </c>
      <c r="T42" s="98">
        <f>'SALDO COMERCIAL'!T40/'BALANZA COMERCIAL PERCAPITA COL'!$T$148</f>
        <v>3.8074743857759922E-5</v>
      </c>
      <c r="U42" s="98">
        <f>'SALDO COMERCIAL'!U40/'BALANZA COMERCIAL PERCAPITA COL'!$U$148</f>
        <v>3.8083786908137448E-5</v>
      </c>
      <c r="V42" s="98">
        <f>'SALDO COMERCIAL'!V40/'BALANZA COMERCIAL PERCAPITA COL'!$V$148</f>
        <v>3.9211656549996506E-5</v>
      </c>
      <c r="W42" s="98">
        <f>'SALDO COMERCIAL'!W40/'BALANZA COMERCIAL PERCAPITA COL'!$W$148</f>
        <v>2.9173502240792449E-5</v>
      </c>
      <c r="X42" s="98">
        <f>'SALDO COMERCIAL'!X40/'BALANZA COMERCIAL PERCAPITA COL'!$X$148</f>
        <v>3.0008168593454862E-5</v>
      </c>
      <c r="Y42" s="132" t="e">
        <f>+AVERAGE(#REF!)</f>
        <v>#REF!</v>
      </c>
      <c r="Z42"/>
      <c r="AA42"/>
    </row>
    <row r="43" spans="2:27" x14ac:dyDescent="0.25">
      <c r="B43" s="99" t="s">
        <v>37</v>
      </c>
      <c r="C43" s="100">
        <f>'SALDO COMERCIAL'!C41/'BALANZA COMERCIAL PERCAPITA COL'!$C$148</f>
        <v>-1.0683190856513343E-7</v>
      </c>
      <c r="D43" s="100">
        <f>'SALDO COMERCIAL'!D41/'BALANZA COMERCIAL PERCAPITA COL'!$D$148</f>
        <v>8.1473807563807527E-7</v>
      </c>
      <c r="E43" s="100">
        <f>'SALDO COMERCIAL'!E41/'BALANZA COMERCIAL PERCAPITA COL'!$E$148</f>
        <v>0</v>
      </c>
      <c r="F43" s="100">
        <f>'SALDO COMERCIAL'!F41/'BALANZA COMERCIAL PERCAPITA COL'!$F$148</f>
        <v>7.6336730058692369E-5</v>
      </c>
      <c r="G43" s="100">
        <f>'SALDO COMERCIAL'!G41/'BALANZA COMERCIAL PERCAPITA COL'!$G$148</f>
        <v>0</v>
      </c>
      <c r="H43" s="100">
        <f>'SALDO COMERCIAL'!H41/'BALANZA COMERCIAL PERCAPITA COL'!$H$148</f>
        <v>0</v>
      </c>
      <c r="I43" s="100">
        <f>'SALDO COMERCIAL'!I41/'BALANZA COMERCIAL PERCAPITA COL'!$I$148</f>
        <v>0</v>
      </c>
      <c r="J43" s="100">
        <f>'SALDO COMERCIAL'!J41/'BALANZA COMERCIAL PERCAPITA COL'!$J$148</f>
        <v>6.2541356975698187E-7</v>
      </c>
      <c r="K43" s="100">
        <f>'SALDO COMERCIAL'!K41/'BALANZA COMERCIAL PERCAPITA COL'!$K$148</f>
        <v>2.9085111220065615E-5</v>
      </c>
      <c r="L43" s="100">
        <f>'SALDO COMERCIAL'!L41/'BALANZA COMERCIAL PERCAPITA COL'!$L$148</f>
        <v>2.7581581879087955E-4</v>
      </c>
      <c r="M43" s="100">
        <f>'SALDO COMERCIAL'!M41/'BALANZA COMERCIAL PERCAPITA COL'!$M$148</f>
        <v>2.5567374154667573E-4</v>
      </c>
      <c r="N43" s="100">
        <f>'SALDO COMERCIAL'!N41/'BALANZA COMERCIAL PERCAPITA COL'!$N$148</f>
        <v>8.2056364898016278E-5</v>
      </c>
      <c r="O43" s="100">
        <f>'SALDO COMERCIAL'!O41/'BALANZA COMERCIAL PERCAPITA COL'!$O$148</f>
        <v>1.3321142567865219E-3</v>
      </c>
      <c r="P43" s="100">
        <f>'SALDO COMERCIAL'!P41/'BALANZA COMERCIAL PERCAPITA COL'!$P$148</f>
        <v>2.9748197523007227E-3</v>
      </c>
      <c r="Q43" s="100">
        <f>'SALDO COMERCIAL'!Q41/'BALANZA COMERCIAL PERCAPITA COL'!$Q$148</f>
        <v>8.4082367031256986E-4</v>
      </c>
      <c r="R43" s="100">
        <f>'SALDO COMERCIAL'!R41/'BALANZA COMERCIAL PERCAPITA COL'!$R$148</f>
        <v>5.9235904310233065E-5</v>
      </c>
      <c r="S43" s="100">
        <f>'SALDO COMERCIAL'!S41/'BALANZA COMERCIAL PERCAPITA COL'!$S$148</f>
        <v>4.9469207492392365E-4</v>
      </c>
      <c r="T43" s="100">
        <f>'SALDO COMERCIAL'!T41/'BALANZA COMERCIAL PERCAPITA COL'!$T$148</f>
        <v>6.7062742122575458E-5</v>
      </c>
      <c r="U43" s="100">
        <f>'SALDO COMERCIAL'!U41/'BALANZA COMERCIAL PERCAPITA COL'!$U$148</f>
        <v>4.0449501901876436E-5</v>
      </c>
      <c r="V43" s="100">
        <f>'SALDO COMERCIAL'!V41/'BALANZA COMERCIAL PERCAPITA COL'!$V$148</f>
        <v>1.5944120752986839E-4</v>
      </c>
      <c r="W43" s="100">
        <f>'SALDO COMERCIAL'!W41/'BALANZA COMERCIAL PERCAPITA COL'!$W$148</f>
        <v>3.1178532565372851E-4</v>
      </c>
      <c r="X43" s="100">
        <f>'SALDO COMERCIAL'!X41/'BALANZA COMERCIAL PERCAPITA COL'!$X$148</f>
        <v>3.396472506896175E-4</v>
      </c>
      <c r="Y43" s="132" t="e">
        <f>+AVERAGE(#REF!)</f>
        <v>#REF!</v>
      </c>
      <c r="Z43"/>
      <c r="AA43"/>
    </row>
    <row r="44" spans="2:27" x14ac:dyDescent="0.25">
      <c r="B44" s="61" t="s">
        <v>191</v>
      </c>
      <c r="C44" s="98">
        <f>'SALDO COMERCIAL'!C42/'BALANZA COMERCIAL PERCAPITA COL'!$C$148</f>
        <v>-2.3145132990636156E-4</v>
      </c>
      <c r="D44" s="98">
        <f>'SALDO COMERCIAL'!D42/'BALANZA COMERCIAL PERCAPITA COL'!$D$148</f>
        <v>-1.637886350766608E-4</v>
      </c>
      <c r="E44" s="98">
        <f>'SALDO COMERCIAL'!E42/'BALANZA COMERCIAL PERCAPITA COL'!$E$148</f>
        <v>-1.2384394100505231E-4</v>
      </c>
      <c r="F44" s="98">
        <f>'SALDO COMERCIAL'!F42/'BALANZA COMERCIAL PERCAPITA COL'!$F$148</f>
        <v>-6.8282504115938847E-5</v>
      </c>
      <c r="G44" s="98">
        <f>'SALDO COMERCIAL'!G42/'BALANZA COMERCIAL PERCAPITA COL'!$G$148</f>
        <v>-1.9136459000174262E-5</v>
      </c>
      <c r="H44" s="98">
        <f>'SALDO COMERCIAL'!H42/'BALANZA COMERCIAL PERCAPITA COL'!$H$148</f>
        <v>-2.7423055929322569E-5</v>
      </c>
      <c r="I44" s="98">
        <f>'SALDO COMERCIAL'!I42/'BALANZA COMERCIAL PERCAPITA COL'!$I$148</f>
        <v>-4.8452131282635502E-5</v>
      </c>
      <c r="J44" s="98">
        <f>'SALDO COMERCIAL'!J42/'BALANZA COMERCIAL PERCAPITA COL'!$J$148</f>
        <v>-4.6184386689746348E-5</v>
      </c>
      <c r="K44" s="98">
        <f>'SALDO COMERCIAL'!K42/'BALANZA COMERCIAL PERCAPITA COL'!$K$148</f>
        <v>-5.0981977171224313E-5</v>
      </c>
      <c r="L44" s="98">
        <f>'SALDO COMERCIAL'!L42/'BALANZA COMERCIAL PERCAPITA COL'!$L$148</f>
        <v>-5.3459209955733948E-5</v>
      </c>
      <c r="M44" s="98">
        <f>'SALDO COMERCIAL'!M42/'BALANZA COMERCIAL PERCAPITA COL'!$M$148</f>
        <v>-2.4604006031192703E-5</v>
      </c>
      <c r="N44" s="98">
        <f>'SALDO COMERCIAL'!N42/'BALANZA COMERCIAL PERCAPITA COL'!$N$148</f>
        <v>-3.9123343286098947E-5</v>
      </c>
      <c r="O44" s="98">
        <f>'SALDO COMERCIAL'!O42/'BALANZA COMERCIAL PERCAPITA COL'!$O$148</f>
        <v>-1.9425539473372273E-5</v>
      </c>
      <c r="P44" s="98">
        <f>'SALDO COMERCIAL'!P42/'BALANZA COMERCIAL PERCAPITA COL'!$P$148</f>
        <v>-4.3717873042405847E-5</v>
      </c>
      <c r="Q44" s="98">
        <f>'SALDO COMERCIAL'!Q42/'BALANZA COMERCIAL PERCAPITA COL'!$Q$148</f>
        <v>-1.0106530093316301E-5</v>
      </c>
      <c r="R44" s="98">
        <f>'SALDO COMERCIAL'!R42/'BALANZA COMERCIAL PERCAPITA COL'!$R$148</f>
        <v>-7.4894218721651296E-5</v>
      </c>
      <c r="S44" s="98">
        <f>'SALDO COMERCIAL'!S42/'BALANZA COMERCIAL PERCAPITA COL'!$S$148</f>
        <v>-7.9105048875973495E-5</v>
      </c>
      <c r="T44" s="98">
        <f>'SALDO COMERCIAL'!T42/'BALANZA COMERCIAL PERCAPITA COL'!$T$148</f>
        <v>-5.5160385219141268E-5</v>
      </c>
      <c r="U44" s="98">
        <f>'SALDO COMERCIAL'!U42/'BALANZA COMERCIAL PERCAPITA COL'!$U$148</f>
        <v>-3.8358378827053583E-5</v>
      </c>
      <c r="V44" s="98">
        <f>'SALDO COMERCIAL'!V42/'BALANZA COMERCIAL PERCAPITA COL'!$V$148</f>
        <v>-8.0327401011438945E-5</v>
      </c>
      <c r="W44" s="98">
        <f>'SALDO COMERCIAL'!W42/'BALANZA COMERCIAL PERCAPITA COL'!$W$148</f>
        <v>-7.4457744525007586E-5</v>
      </c>
      <c r="X44" s="98">
        <f>'SALDO COMERCIAL'!X42/'BALANZA COMERCIAL PERCAPITA COL'!$X$148</f>
        <v>-9.3518607602890146E-6</v>
      </c>
      <c r="Y44" s="132" t="e">
        <f>+AVERAGE(#REF!)</f>
        <v>#REF!</v>
      </c>
      <c r="Z44"/>
      <c r="AA44"/>
    </row>
    <row r="45" spans="2:27" x14ac:dyDescent="0.25">
      <c r="B45" s="99" t="s">
        <v>79</v>
      </c>
      <c r="C45" s="100">
        <f>'SALDO COMERCIAL'!C43/'BALANZA COMERCIAL PERCAPITA COL'!$C$148</f>
        <v>-8.4536089247590077E-4</v>
      </c>
      <c r="D45" s="100">
        <f>'SALDO COMERCIAL'!D43/'BALANZA COMERCIAL PERCAPITA COL'!$D$148</f>
        <v>-9.9437468037956705E-4</v>
      </c>
      <c r="E45" s="100">
        <f>'SALDO COMERCIAL'!E43/'BALANZA COMERCIAL PERCAPITA COL'!$E$148</f>
        <v>-1.3132218984551619E-4</v>
      </c>
      <c r="F45" s="100">
        <f>'SALDO COMERCIAL'!F43/'BALANZA COMERCIAL PERCAPITA COL'!$F$148</f>
        <v>-6.8333480229500586E-5</v>
      </c>
      <c r="G45" s="100">
        <f>'SALDO COMERCIAL'!G43/'BALANZA COMERCIAL PERCAPITA COL'!$G$148</f>
        <v>-6.7982145030802798E-5</v>
      </c>
      <c r="H45" s="100">
        <f>'SALDO COMERCIAL'!H43/'BALANZA COMERCIAL PERCAPITA COL'!$H$148</f>
        <v>-4.368383909318983E-5</v>
      </c>
      <c r="I45" s="100">
        <f>'SALDO COMERCIAL'!I43/'BALANZA COMERCIAL PERCAPITA COL'!$I$148</f>
        <v>-3.4155580964597035E-5</v>
      </c>
      <c r="J45" s="100">
        <f>'SALDO COMERCIAL'!J43/'BALANZA COMERCIAL PERCAPITA COL'!$J$148</f>
        <v>-4.4789233341826934E-5</v>
      </c>
      <c r="K45" s="100">
        <f>'SALDO COMERCIAL'!K43/'BALANZA COMERCIAL PERCAPITA COL'!$K$148</f>
        <v>-1.4530693819160022E-4</v>
      </c>
      <c r="L45" s="100">
        <f>'SALDO COMERCIAL'!L43/'BALANZA COMERCIAL PERCAPITA COL'!$L$148</f>
        <v>-1.0202657451709469E-4</v>
      </c>
      <c r="M45" s="100">
        <f>'SALDO COMERCIAL'!M43/'BALANZA COMERCIAL PERCAPITA COL'!$M$148</f>
        <v>-8.7419304058247125E-5</v>
      </c>
      <c r="N45" s="100">
        <f>'SALDO COMERCIAL'!N43/'BALANZA COMERCIAL PERCAPITA COL'!$N$148</f>
        <v>-1.1796315342998114E-4</v>
      </c>
      <c r="O45" s="100">
        <f>'SALDO COMERCIAL'!O43/'BALANZA COMERCIAL PERCAPITA COL'!$O$148</f>
        <v>-1.5961844093955431E-4</v>
      </c>
      <c r="P45" s="100">
        <f>'SALDO COMERCIAL'!P43/'BALANZA COMERCIAL PERCAPITA COL'!$P$148</f>
        <v>-2.1440242678514573E-4</v>
      </c>
      <c r="Q45" s="100">
        <f>'SALDO COMERCIAL'!Q43/'BALANZA COMERCIAL PERCAPITA COL'!$Q$148</f>
        <v>-2.5297151251004569E-4</v>
      </c>
      <c r="R45" s="100">
        <f>'SALDO COMERCIAL'!R43/'BALANZA COMERCIAL PERCAPITA COL'!$R$148</f>
        <v>-2.9678930291906477E-4</v>
      </c>
      <c r="S45" s="100">
        <f>'SALDO COMERCIAL'!S43/'BALANZA COMERCIAL PERCAPITA COL'!$S$148</f>
        <v>-1.8921858735492325E-4</v>
      </c>
      <c r="T45" s="100">
        <f>'SALDO COMERCIAL'!T43/'BALANZA COMERCIAL PERCAPITA COL'!$T$148</f>
        <v>-2.0718206559687514E-4</v>
      </c>
      <c r="U45" s="100">
        <f>'SALDO COMERCIAL'!U43/'BALANZA COMERCIAL PERCAPITA COL'!$U$148</f>
        <v>-2.1853292254663895E-4</v>
      </c>
      <c r="V45" s="100">
        <f>'SALDO COMERCIAL'!V43/'BALANZA COMERCIAL PERCAPITA COL'!$V$148</f>
        <v>-2.6521224480854092E-4</v>
      </c>
      <c r="W45" s="100">
        <f>'SALDO COMERCIAL'!W43/'BALANZA COMERCIAL PERCAPITA COL'!$W$148</f>
        <v>-2.2082288476506009E-4</v>
      </c>
      <c r="X45" s="100">
        <f>'SALDO COMERCIAL'!X43/'BALANZA COMERCIAL PERCAPITA COL'!$X$148</f>
        <v>-1.2687700323794305E-4</v>
      </c>
      <c r="Y45" s="132" t="e">
        <f>+AVERAGE(#REF!)</f>
        <v>#REF!</v>
      </c>
      <c r="Z45"/>
      <c r="AA45"/>
    </row>
    <row r="46" spans="2:27" x14ac:dyDescent="0.25">
      <c r="B46" s="59" t="s">
        <v>99</v>
      </c>
      <c r="C46" s="98">
        <f>'SALDO COMERCIAL'!C44/'BALANZA COMERCIAL PERCAPITA COL'!$C$148</f>
        <v>2.9274613744560685E-4</v>
      </c>
      <c r="D46" s="98">
        <f>'SALDO COMERCIAL'!D44/'BALANZA COMERCIAL PERCAPITA COL'!$D$148</f>
        <v>2.4568295261499123E-4</v>
      </c>
      <c r="E46" s="98">
        <f>'SALDO COMERCIAL'!E44/'BALANZA COMERCIAL PERCAPITA COL'!$E$148</f>
        <v>2.1464385512680925E-4</v>
      </c>
      <c r="F46" s="98">
        <f>'SALDO COMERCIAL'!F44/'BALANZA COMERCIAL PERCAPITA COL'!$F$148</f>
        <v>1.312380043646768E-4</v>
      </c>
      <c r="G46" s="98">
        <f>'SALDO COMERCIAL'!G44/'BALANZA COMERCIAL PERCAPITA COL'!$G$148</f>
        <v>9.0734942739671405E-5</v>
      </c>
      <c r="H46" s="98">
        <f>'SALDO COMERCIAL'!H44/'BALANZA COMERCIAL PERCAPITA COL'!$H$148</f>
        <v>1.1365223179372674E-4</v>
      </c>
      <c r="I46" s="98">
        <f>'SALDO COMERCIAL'!I44/'BALANZA COMERCIAL PERCAPITA COL'!$I$148</f>
        <v>6.9091860922670576E-5</v>
      </c>
      <c r="J46" s="98">
        <f>'SALDO COMERCIAL'!J44/'BALANZA COMERCIAL PERCAPITA COL'!$J$148</f>
        <v>3.6273987045904947E-5</v>
      </c>
      <c r="K46" s="98">
        <f>'SALDO COMERCIAL'!K44/'BALANZA COMERCIAL PERCAPITA COL'!$K$148</f>
        <v>2.8373403767698591E-5</v>
      </c>
      <c r="L46" s="98">
        <f>'SALDO COMERCIAL'!L44/'BALANZA COMERCIAL PERCAPITA COL'!$L$148</f>
        <v>8.8942643534058229E-7</v>
      </c>
      <c r="M46" s="98">
        <f>'SALDO COMERCIAL'!M44/'BALANZA COMERCIAL PERCAPITA COL'!$M$148</f>
        <v>2.3102353080932117E-7</v>
      </c>
      <c r="N46" s="98">
        <f>'SALDO COMERCIAL'!N44/'BALANZA COMERCIAL PERCAPITA COL'!$N$148</f>
        <v>2.3337131301270685E-5</v>
      </c>
      <c r="O46" s="98">
        <f>'SALDO COMERCIAL'!O44/'BALANZA COMERCIAL PERCAPITA COL'!$O$148</f>
        <v>2.0326956618308342E-5</v>
      </c>
      <c r="P46" s="98">
        <f>'SALDO COMERCIAL'!P44/'BALANZA COMERCIAL PERCAPITA COL'!$P$148</f>
        <v>4.2092093759626615E-6</v>
      </c>
      <c r="Q46" s="98">
        <f>'SALDO COMERCIAL'!Q44/'BALANZA COMERCIAL PERCAPITA COL'!$Q$148</f>
        <v>-1.9376353991543235E-6</v>
      </c>
      <c r="R46" s="98">
        <f>'SALDO COMERCIAL'!R44/'BALANZA COMERCIAL PERCAPITA COL'!$R$148</f>
        <v>-4.573360259245935E-7</v>
      </c>
      <c r="S46" s="98">
        <f>'SALDO COMERCIAL'!S44/'BALANZA COMERCIAL PERCAPITA COL'!$S$148</f>
        <v>-1.5084046366979419E-6</v>
      </c>
      <c r="T46" s="98">
        <f>'SALDO COMERCIAL'!T44/'BALANZA COMERCIAL PERCAPITA COL'!$T$148</f>
        <v>-1.557118376255728E-6</v>
      </c>
      <c r="U46" s="98">
        <f>'SALDO COMERCIAL'!U44/'BALANZA COMERCIAL PERCAPITA COL'!$U$148</f>
        <v>-5.7453078419375408E-6</v>
      </c>
      <c r="V46" s="98">
        <f>'SALDO COMERCIAL'!V44/'BALANZA COMERCIAL PERCAPITA COL'!$V$148</f>
        <v>-1.2763666219582639E-6</v>
      </c>
      <c r="W46" s="98">
        <f>'SALDO COMERCIAL'!W44/'BALANZA COMERCIAL PERCAPITA COL'!$W$148</f>
        <v>-1.0159926153509807E-6</v>
      </c>
      <c r="X46" s="98">
        <f>'SALDO COMERCIAL'!X44/'BALANZA COMERCIAL PERCAPITA COL'!$X$148</f>
        <v>-3.4118876619955525E-6</v>
      </c>
      <c r="Y46" s="132" t="e">
        <f>+AVERAGE(#REF!)</f>
        <v>#REF!</v>
      </c>
      <c r="Z46"/>
      <c r="AA46"/>
    </row>
    <row r="47" spans="2:27" x14ac:dyDescent="0.25">
      <c r="B47" s="99" t="s">
        <v>12</v>
      </c>
      <c r="C47" s="100">
        <f>'SALDO COMERCIAL'!C45/'BALANZA COMERCIAL PERCAPITA COL'!$C$148</f>
        <v>2.029806262737535E-6</v>
      </c>
      <c r="D47" s="100">
        <f>'SALDO COMERCIAL'!D45/'BALANZA COMERCIAL PERCAPITA COL'!$D$148</f>
        <v>1.1826843033455931E-6</v>
      </c>
      <c r="E47" s="100">
        <f>'SALDO COMERCIAL'!E45/'BALANZA COMERCIAL PERCAPITA COL'!$E$148</f>
        <v>1.7078353753308512E-6</v>
      </c>
      <c r="F47" s="100">
        <f>'SALDO COMERCIAL'!F45/'BALANZA COMERCIAL PERCAPITA COL'!$F$148</f>
        <v>5.0976113561731128E-7</v>
      </c>
      <c r="G47" s="100">
        <f>'SALDO COMERCIAL'!G45/'BALANZA COMERCIAL PERCAPITA COL'!$G$148</f>
        <v>1.7579424278375307E-7</v>
      </c>
      <c r="H47" s="100">
        <f>'SALDO COMERCIAL'!H45/'BALANZA COMERCIAL PERCAPITA COL'!$H$148</f>
        <v>1.6335033315300447E-6</v>
      </c>
      <c r="I47" s="100">
        <f>'SALDO COMERCIAL'!I45/'BALANZA COMERCIAL PERCAPITA COL'!$I$148</f>
        <v>2.049334857875822E-6</v>
      </c>
      <c r="J47" s="100">
        <f>'SALDO COMERCIAL'!J45/'BALANZA COMERCIAL PERCAPITA COL'!$J$148</f>
        <v>1.5875882924600309E-6</v>
      </c>
      <c r="K47" s="100">
        <f>'SALDO COMERCIAL'!K45/'BALANZA COMERCIAL PERCAPITA COL'!$K$148</f>
        <v>2.7044883189946821E-6</v>
      </c>
      <c r="L47" s="100">
        <f>'SALDO COMERCIAL'!L45/'BALANZA COMERCIAL PERCAPITA COL'!$L$148</f>
        <v>3.1832104001662945E-6</v>
      </c>
      <c r="M47" s="100">
        <f>'SALDO COMERCIAL'!M45/'BALANZA COMERCIAL PERCAPITA COL'!$M$148</f>
        <v>4.6666753223482879E-6</v>
      </c>
      <c r="N47" s="100">
        <f>'SALDO COMERCIAL'!N45/'BALANZA COMERCIAL PERCAPITA COL'!$N$148</f>
        <v>2.669056072579345E-6</v>
      </c>
      <c r="O47" s="100">
        <f>'SALDO COMERCIAL'!O45/'BALANZA COMERCIAL PERCAPITA COL'!$O$148</f>
        <v>2.2760782909635727E-6</v>
      </c>
      <c r="P47" s="100">
        <f>'SALDO COMERCIAL'!P45/'BALANZA COMERCIAL PERCAPITA COL'!$P$148</f>
        <v>4.4541898158335045E-8</v>
      </c>
      <c r="Q47" s="100">
        <f>'SALDO COMERCIAL'!Q45/'BALANZA COMERCIAL PERCAPITA COL'!$Q$148</f>
        <v>8.0147646055928834E-6</v>
      </c>
      <c r="R47" s="100">
        <f>'SALDO COMERCIAL'!R45/'BALANZA COMERCIAL PERCAPITA COL'!$R$148</f>
        <v>2.5915708135726965E-6</v>
      </c>
      <c r="S47" s="100">
        <f>'SALDO COMERCIAL'!S45/'BALANZA COMERCIAL PERCAPITA COL'!$S$148</f>
        <v>3.7063656787435145E-6</v>
      </c>
      <c r="T47" s="100">
        <f>'SALDO COMERCIAL'!T45/'BALANZA COMERCIAL PERCAPITA COL'!$T$148</f>
        <v>-3.7541484139864126E-6</v>
      </c>
      <c r="U47" s="100">
        <f>'SALDO COMERCIAL'!U45/'BALANZA COMERCIAL PERCAPITA COL'!$U$148</f>
        <v>2.7459191891613246E-7</v>
      </c>
      <c r="V47" s="100">
        <f>'SALDO COMERCIAL'!V45/'BALANZA COMERCIAL PERCAPITA COL'!$V$148</f>
        <v>2.9314584219074228E-5</v>
      </c>
      <c r="W47" s="100">
        <f>'SALDO COMERCIAL'!W45/'BALANZA COMERCIAL PERCAPITA COL'!$W$148</f>
        <v>3.3403349047559795E-5</v>
      </c>
      <c r="X47" s="100">
        <f>'SALDO COMERCIAL'!X45/'BALANZA COMERCIAL PERCAPITA COL'!$X$148</f>
        <v>1.1119465211684301E-5</v>
      </c>
      <c r="Y47" s="132" t="e">
        <f>+AVERAGE(#REF!)</f>
        <v>#REF!</v>
      </c>
      <c r="Z47"/>
      <c r="AA47"/>
    </row>
    <row r="48" spans="2:27" x14ac:dyDescent="0.25">
      <c r="B48" s="59" t="s">
        <v>11</v>
      </c>
      <c r="C48" s="98">
        <f>'SALDO COMERCIAL'!C46/'BALANZA COMERCIAL PERCAPITA COL'!$C$148</f>
        <v>8.2044234980308342E-4</v>
      </c>
      <c r="D48" s="98">
        <f>'SALDO COMERCIAL'!D46/'BALANZA COMERCIAL PERCAPITA COL'!$D$148</f>
        <v>9.7177226924896241E-4</v>
      </c>
      <c r="E48" s="98">
        <f>'SALDO COMERCIAL'!E46/'BALANZA COMERCIAL PERCAPITA COL'!$E$148</f>
        <v>4.8142844178834066E-4</v>
      </c>
      <c r="F48" s="98">
        <f>'SALDO COMERCIAL'!F46/'BALANZA COMERCIAL PERCAPITA COL'!$F$148</f>
        <v>7.2245896945363449E-4</v>
      </c>
      <c r="G48" s="98">
        <f>'SALDO COMERCIAL'!G46/'BALANZA COMERCIAL PERCAPITA COL'!$G$148</f>
        <v>1.0797031257145566E-3</v>
      </c>
      <c r="H48" s="98">
        <f>'SALDO COMERCIAL'!H46/'BALANZA COMERCIAL PERCAPITA COL'!$H$148</f>
        <v>9.9071977057297212E-4</v>
      </c>
      <c r="I48" s="98">
        <f>'SALDO COMERCIAL'!I46/'BALANZA COMERCIAL PERCAPITA COL'!$I$148</f>
        <v>1.2332604412574142E-3</v>
      </c>
      <c r="J48" s="98">
        <f>'SALDO COMERCIAL'!J46/'BALANZA COMERCIAL PERCAPITA COL'!$J$148</f>
        <v>1.1073668883589392E-3</v>
      </c>
      <c r="K48" s="98">
        <f>'SALDO COMERCIAL'!K46/'BALANZA COMERCIAL PERCAPITA COL'!$K$148</f>
        <v>1.5399214146865246E-3</v>
      </c>
      <c r="L48" s="98">
        <f>'SALDO COMERCIAL'!L46/'BALANZA COMERCIAL PERCAPITA COL'!$L$148</f>
        <v>1.1096531019226755E-3</v>
      </c>
      <c r="M48" s="98">
        <f>'SALDO COMERCIAL'!M46/'BALANZA COMERCIAL PERCAPITA COL'!$M$148</f>
        <v>1.3421774069429131E-3</v>
      </c>
      <c r="N48" s="98">
        <f>'SALDO COMERCIAL'!N46/'BALANZA COMERCIAL PERCAPITA COL'!$N$148</f>
        <v>1.6765778375909949E-3</v>
      </c>
      <c r="O48" s="98">
        <f>'SALDO COMERCIAL'!O46/'BALANZA COMERCIAL PERCAPITA COL'!$O$148</f>
        <v>2.9573017628203827E-3</v>
      </c>
      <c r="P48" s="98">
        <f>'SALDO COMERCIAL'!P46/'BALANZA COMERCIAL PERCAPITA COL'!$P$148</f>
        <v>2.5447009127347602E-3</v>
      </c>
      <c r="Q48" s="98">
        <f>'SALDO COMERCIAL'!Q46/'BALANZA COMERCIAL PERCAPITA COL'!$Q$148</f>
        <v>2.6900324357963961E-3</v>
      </c>
      <c r="R48" s="98">
        <f>'SALDO COMERCIAL'!R46/'BALANZA COMERCIAL PERCAPITA COL'!$R$148</f>
        <v>2.0102313909045491E-3</v>
      </c>
      <c r="S48" s="98">
        <f>'SALDO COMERCIAL'!S46/'BALANZA COMERCIAL PERCAPITA COL'!$S$148</f>
        <v>3.4467045948547975E-3</v>
      </c>
      <c r="T48" s="98">
        <f>'SALDO COMERCIAL'!T46/'BALANZA COMERCIAL PERCAPITA COL'!$T$148</f>
        <v>2.6206515576271058E-3</v>
      </c>
      <c r="U48" s="98">
        <f>'SALDO COMERCIAL'!U46/'BALANZA COMERCIAL PERCAPITA COL'!$U$148</f>
        <v>1.8965007716772208E-3</v>
      </c>
      <c r="V48" s="98">
        <f>'SALDO COMERCIAL'!V46/'BALANZA COMERCIAL PERCAPITA COL'!$V$148</f>
        <v>1.8337622029803327E-3</v>
      </c>
      <c r="W48" s="98">
        <f>'SALDO COMERCIAL'!W46/'BALANZA COMERCIAL PERCAPITA COL'!$W$148</f>
        <v>1.7309611329536852E-3</v>
      </c>
      <c r="X48" s="98">
        <f>'SALDO COMERCIAL'!X46/'BALANZA COMERCIAL PERCAPITA COL'!$X$148</f>
        <v>1.4002715821471868E-3</v>
      </c>
      <c r="Y48" s="132" t="e">
        <f>+AVERAGE(#REF!)</f>
        <v>#REF!</v>
      </c>
      <c r="Z48"/>
      <c r="AA48"/>
    </row>
    <row r="49" spans="2:27" x14ac:dyDescent="0.25">
      <c r="B49" s="99" t="s">
        <v>94</v>
      </c>
      <c r="C49" s="100">
        <f>'SALDO COMERCIAL'!C47/'BALANZA COMERCIAL PERCAPITA COL'!$C$148</f>
        <v>-4.7273119540071539E-5</v>
      </c>
      <c r="D49" s="100">
        <f>'SALDO COMERCIAL'!D47/'BALANZA COMERCIAL PERCAPITA COL'!$D$148</f>
        <v>-4.1551641857541837E-5</v>
      </c>
      <c r="E49" s="100">
        <f>'SALDO COMERCIAL'!E47/'BALANZA COMERCIAL PERCAPITA COL'!$E$148</f>
        <v>-2.2797014631310298E-5</v>
      </c>
      <c r="F49" s="100">
        <f>'SALDO COMERCIAL'!F47/'BALANZA COMERCIAL PERCAPITA COL'!$F$148</f>
        <v>-3.1885559032862825E-5</v>
      </c>
      <c r="G49" s="100">
        <f>'SALDO COMERCIAL'!G47/'BALANZA COMERCIAL PERCAPITA COL'!$G$148</f>
        <v>-1.2230256605098249E-5</v>
      </c>
      <c r="H49" s="100">
        <f>'SALDO COMERCIAL'!H47/'BALANZA COMERCIAL PERCAPITA COL'!$H$148</f>
        <v>-1.5097530791414049E-5</v>
      </c>
      <c r="I49" s="100">
        <f>'SALDO COMERCIAL'!I47/'BALANZA COMERCIAL PERCAPITA COL'!$I$148</f>
        <v>-2.3274588743018263E-5</v>
      </c>
      <c r="J49" s="100">
        <f>'SALDO COMERCIAL'!J47/'BALANZA COMERCIAL PERCAPITA COL'!$J$148</f>
        <v>-1.9917016759953115E-5</v>
      </c>
      <c r="K49" s="100">
        <f>'SALDO COMERCIAL'!K47/'BALANZA COMERCIAL PERCAPITA COL'!$K$148</f>
        <v>4.9107814213324485E-6</v>
      </c>
      <c r="L49" s="100">
        <f>'SALDO COMERCIAL'!L47/'BALANZA COMERCIAL PERCAPITA COL'!$L$148</f>
        <v>-1.4535100430171096E-5</v>
      </c>
      <c r="M49" s="100">
        <f>'SALDO COMERCIAL'!M47/'BALANZA COMERCIAL PERCAPITA COL'!$M$148</f>
        <v>-7.3234459266554815E-6</v>
      </c>
      <c r="N49" s="100">
        <f>'SALDO COMERCIAL'!N47/'BALANZA COMERCIAL PERCAPITA COL'!$N$148</f>
        <v>-1.6561835117030809E-5</v>
      </c>
      <c r="O49" s="100">
        <f>'SALDO COMERCIAL'!O47/'BALANZA COMERCIAL PERCAPITA COL'!$O$148</f>
        <v>-1.9087508044021246E-5</v>
      </c>
      <c r="P49" s="100">
        <f>'SALDO COMERCIAL'!P47/'BALANZA COMERCIAL PERCAPITA COL'!$P$148</f>
        <v>-5.6300959272135501E-5</v>
      </c>
      <c r="Q49" s="100">
        <f>'SALDO COMERCIAL'!Q47/'BALANZA COMERCIAL PERCAPITA COL'!$Q$148</f>
        <v>-3.3336136299086886E-5</v>
      </c>
      <c r="R49" s="100">
        <f>'SALDO COMERCIAL'!R47/'BALANZA COMERCIAL PERCAPITA COL'!$R$148</f>
        <v>-5.5969218410771686E-5</v>
      </c>
      <c r="S49" s="100">
        <f>'SALDO COMERCIAL'!S47/'BALANZA COMERCIAL PERCAPITA COL'!$S$148</f>
        <v>-6.9278870099769764E-5</v>
      </c>
      <c r="T49" s="100">
        <f>'SALDO COMERCIAL'!T47/'BALANZA COMERCIAL PERCAPITA COL'!$T$148</f>
        <v>-8.8542443559418179E-5</v>
      </c>
      <c r="U49" s="100">
        <f>'SALDO COMERCIAL'!U47/'BALANZA COMERCIAL PERCAPITA COL'!$U$148</f>
        <v>-9.3720334171606135E-5</v>
      </c>
      <c r="V49" s="100">
        <f>'SALDO COMERCIAL'!V47/'BALANZA COMERCIAL PERCAPITA COL'!$V$148</f>
        <v>-7.4845301749913284E-5</v>
      </c>
      <c r="W49" s="100">
        <f>'SALDO COMERCIAL'!W47/'BALANZA COMERCIAL PERCAPITA COL'!$W$148</f>
        <v>-9.2165044392553255E-5</v>
      </c>
      <c r="X49" s="100">
        <f>'SALDO COMERCIAL'!X47/'BALANZA COMERCIAL PERCAPITA COL'!$X$148</f>
        <v>-9.6704406323428165E-5</v>
      </c>
      <c r="Y49" s="132" t="e">
        <f>+AVERAGE(#REF!)</f>
        <v>#REF!</v>
      </c>
      <c r="Z49"/>
      <c r="AA49"/>
    </row>
    <row r="50" spans="2:27" x14ac:dyDescent="0.25">
      <c r="B50" s="61" t="s">
        <v>52</v>
      </c>
      <c r="C50" s="98">
        <f>'SALDO COMERCIAL'!C48/'BALANZA COMERCIAL PERCAPITA COL'!$C$148</f>
        <v>8.012393142385007E-8</v>
      </c>
      <c r="D50" s="98">
        <f>'SALDO COMERCIAL'!D48/'BALANZA COMERCIAL PERCAPITA COL'!$D$148</f>
        <v>2.6281873407679849E-8</v>
      </c>
      <c r="E50" s="98">
        <f>'SALDO COMERCIAL'!E48/'BALANZA COMERCIAL PERCAPITA COL'!$E$148</f>
        <v>0</v>
      </c>
      <c r="F50" s="98">
        <f>'SALDO COMERCIAL'!F48/'BALANZA COMERCIAL PERCAPITA COL'!$F$148</f>
        <v>0</v>
      </c>
      <c r="G50" s="98">
        <f>'SALDO COMERCIAL'!G48/'BALANZA COMERCIAL PERCAPITA COL'!$G$148</f>
        <v>0</v>
      </c>
      <c r="H50" s="98">
        <f>'SALDO COMERCIAL'!H48/'BALANZA COMERCIAL PERCAPITA COL'!$H$148</f>
        <v>0</v>
      </c>
      <c r="I50" s="98">
        <f>'SALDO COMERCIAL'!I48/'BALANZA COMERCIAL PERCAPITA COL'!$I$148</f>
        <v>0</v>
      </c>
      <c r="J50" s="98">
        <f>'SALDO COMERCIAL'!J48/'BALANZA COMERCIAL PERCAPITA COL'!$J$148</f>
        <v>0</v>
      </c>
      <c r="K50" s="98">
        <f>'SALDO COMERCIAL'!K48/'BALANZA COMERCIAL PERCAPITA COL'!$K$148</f>
        <v>0</v>
      </c>
      <c r="L50" s="98">
        <f>'SALDO COMERCIAL'!L48/'BALANZA COMERCIAL PERCAPITA COL'!$L$148</f>
        <v>0</v>
      </c>
      <c r="M50" s="98">
        <f>'SALDO COMERCIAL'!M48/'BALANZA COMERCIAL PERCAPITA COL'!$M$148</f>
        <v>6.9307059242796345E-8</v>
      </c>
      <c r="N50" s="98">
        <f>'SALDO COMERCIAL'!N48/'BALANZA COMERCIAL PERCAPITA COL'!$N$148</f>
        <v>9.1249780259122912E-8</v>
      </c>
      <c r="O50" s="98">
        <f>'SALDO COMERCIAL'!O48/'BALANZA COMERCIAL PERCAPITA COL'!$O$148</f>
        <v>0</v>
      </c>
      <c r="P50" s="98">
        <f>'SALDO COMERCIAL'!P48/'BALANZA COMERCIAL PERCAPITA COL'!$P$148</f>
        <v>2.0043854171250769E-7</v>
      </c>
      <c r="Q50" s="98">
        <f>'SALDO COMERCIAL'!Q48/'BALANZA COMERCIAL PERCAPITA COL'!$Q$148</f>
        <v>0</v>
      </c>
      <c r="R50" s="98">
        <f>'SALDO COMERCIAL'!R48/'BALANZA COMERCIAL PERCAPITA COL'!$R$148</f>
        <v>6.5333717989227651E-8</v>
      </c>
      <c r="S50" s="98">
        <f>'SALDO COMERCIAL'!S48/'BALANZA COMERCIAL PERCAPITA COL'!$S$148</f>
        <v>1.2929182600268075E-7</v>
      </c>
      <c r="T50" s="98">
        <f>'SALDO COMERCIAL'!T48/'BALANZA COMERCIAL PERCAPITA COL'!$T$148</f>
        <v>5.1192932917996539E-7</v>
      </c>
      <c r="U50" s="98">
        <f>'SALDO COMERCIAL'!U48/'BALANZA COMERCIAL PERCAPITA COL'!$U$148</f>
        <v>0</v>
      </c>
      <c r="V50" s="98">
        <f>'SALDO COMERCIAL'!V48/'BALANZA COMERCIAL PERCAPITA COL'!$V$148</f>
        <v>2.092404298292236E-8</v>
      </c>
      <c r="W50" s="98">
        <f>'SALDO COMERCIAL'!W48/'BALANZA COMERCIAL PERCAPITA COL'!$W$148</f>
        <v>6.2203629511284542E-8</v>
      </c>
      <c r="X50" s="98">
        <f>'SALDO COMERCIAL'!X48/'BALANZA COMERCIAL PERCAPITA COL'!$X$148</f>
        <v>-1.0276770066251665E-7</v>
      </c>
      <c r="Y50" s="132" t="e">
        <f>+AVERAGE(#REF!)</f>
        <v>#REF!</v>
      </c>
      <c r="Z50"/>
      <c r="AA50"/>
    </row>
    <row r="51" spans="2:27" x14ac:dyDescent="0.25">
      <c r="B51" s="99" t="s">
        <v>62</v>
      </c>
      <c r="C51" s="100">
        <f>'SALDO COMERCIAL'!C49/'BALANZA COMERCIAL PERCAPITA COL'!$C$148</f>
        <v>-2.8684367449738326E-5</v>
      </c>
      <c r="D51" s="100">
        <f>'SALDO COMERCIAL'!D49/'BALANZA COMERCIAL PERCAPITA COL'!$D$148</f>
        <v>-2.8253013913255837E-5</v>
      </c>
      <c r="E51" s="100">
        <f>'SALDO COMERCIAL'!E49/'BALANZA COMERCIAL PERCAPITA COL'!$E$148</f>
        <v>-2.8567428096443327E-5</v>
      </c>
      <c r="F51" s="100">
        <f>'SALDO COMERCIAL'!F49/'BALANZA COMERCIAL PERCAPITA COL'!$F$148</f>
        <v>-4.6337287227613595E-5</v>
      </c>
      <c r="G51" s="100">
        <f>'SALDO COMERCIAL'!G49/'BALANZA COMERCIAL PERCAPITA COL'!$G$148</f>
        <v>-2.9257184691867473E-5</v>
      </c>
      <c r="H51" s="100">
        <f>'SALDO COMERCIAL'!H49/'BALANZA COMERCIAL PERCAPITA COL'!$H$148</f>
        <v>-4.4673841112298948E-5</v>
      </c>
      <c r="I51" s="100">
        <f>'SALDO COMERCIAL'!I49/'BALANZA COMERCIAL PERCAPITA COL'!$I$148</f>
        <v>-3.8888568612548333E-5</v>
      </c>
      <c r="J51" s="100">
        <f>'SALDO COMERCIAL'!J49/'BALANZA COMERCIAL PERCAPITA COL'!$J$148</f>
        <v>-4.7555485669598194E-5</v>
      </c>
      <c r="K51" s="100">
        <f>'SALDO COMERCIAL'!K49/'BALANZA COMERCIAL PERCAPITA COL'!$K$148</f>
        <v>-5.1954644022792573E-6</v>
      </c>
      <c r="L51" s="100">
        <f>'SALDO COMERCIAL'!L49/'BALANZA COMERCIAL PERCAPITA COL'!$L$148</f>
        <v>9.5028192828493802E-6</v>
      </c>
      <c r="M51" s="100">
        <f>'SALDO COMERCIAL'!M49/'BALANZA COMERCIAL PERCAPITA COL'!$M$148</f>
        <v>1.0719491829552503E-5</v>
      </c>
      <c r="N51" s="100">
        <f>'SALDO COMERCIAL'!N49/'BALANZA COMERCIAL PERCAPITA COL'!$N$148</f>
        <v>3.3853668476134604E-5</v>
      </c>
      <c r="O51" s="100">
        <f>'SALDO COMERCIAL'!O49/'BALANZA COMERCIAL PERCAPITA COL'!$O$148</f>
        <v>1.9583287473736085E-5</v>
      </c>
      <c r="P51" s="100">
        <f>'SALDO COMERCIAL'!P49/'BALANZA COMERCIAL PERCAPITA COL'!$P$148</f>
        <v>2.6235178015259342E-5</v>
      </c>
      <c r="Q51" s="100">
        <f>'SALDO COMERCIAL'!Q49/'BALANZA COMERCIAL PERCAPITA COL'!$Q$148</f>
        <v>6.9820930121799546E-5</v>
      </c>
      <c r="R51" s="100">
        <f>'SALDO COMERCIAL'!R49/'BALANZA COMERCIAL PERCAPITA COL'!$R$148</f>
        <v>4.5929603746427032E-5</v>
      </c>
      <c r="S51" s="100">
        <f>'SALDO COMERCIAL'!S49/'BALANZA COMERCIAL PERCAPITA COL'!$S$148</f>
        <v>4.253701075488196E-5</v>
      </c>
      <c r="T51" s="100">
        <f>'SALDO COMERCIAL'!T49/'BALANZA COMERCIAL PERCAPITA COL'!$T$148</f>
        <v>2.222626504189683E-5</v>
      </c>
      <c r="U51" s="100">
        <f>'SALDO COMERCIAL'!U49/'BALANZA COMERCIAL PERCAPITA COL'!$U$148</f>
        <v>1.9305924145334235E-5</v>
      </c>
      <c r="V51" s="100">
        <f>'SALDO COMERCIAL'!V49/'BALANZA COMERCIAL PERCAPITA COL'!$V$148</f>
        <v>1.6760158429320812E-5</v>
      </c>
      <c r="W51" s="100">
        <f>'SALDO COMERCIAL'!W49/'BALANZA COMERCIAL PERCAPITA COL'!$W$148</f>
        <v>1.7002325399751107E-6</v>
      </c>
      <c r="X51" s="100">
        <f>'SALDO COMERCIAL'!X49/'BALANZA COMERCIAL PERCAPITA COL'!$X$148</f>
        <v>1.247599886042952E-5</v>
      </c>
      <c r="Y51" s="132" t="e">
        <f>+AVERAGE(#REF!)</f>
        <v>#REF!</v>
      </c>
      <c r="Z51"/>
      <c r="AA51"/>
    </row>
    <row r="52" spans="2:27" x14ac:dyDescent="0.25">
      <c r="B52" s="61" t="s">
        <v>63</v>
      </c>
      <c r="C52" s="98">
        <f>'SALDO COMERCIAL'!C50/'BALANZA COMERCIAL PERCAPITA COL'!$C$148</f>
        <v>-4.23588517460754E-5</v>
      </c>
      <c r="D52" s="98">
        <f>'SALDO COMERCIAL'!D50/'BALANZA COMERCIAL PERCAPITA COL'!$D$148</f>
        <v>-3.9790756339227288E-5</v>
      </c>
      <c r="E52" s="98">
        <f>'SALDO COMERCIAL'!E50/'BALANZA COMERCIAL PERCAPITA COL'!$E$148</f>
        <v>-4.1272688237162235E-5</v>
      </c>
      <c r="F52" s="98">
        <f>'SALDO COMERCIAL'!F50/'BALANZA COMERCIAL PERCAPITA COL'!$F$148</f>
        <v>-4.3890433776650506E-5</v>
      </c>
      <c r="G52" s="98">
        <f>'SALDO COMERCIAL'!G50/'BALANZA COMERCIAL PERCAPITA COL'!$G$148</f>
        <v>-3.0286836685315172E-5</v>
      </c>
      <c r="H52" s="98">
        <f>'SALDO COMERCIAL'!H50/'BALANZA COMERCIAL PERCAPITA COL'!$H$148</f>
        <v>-2.8611058352253511E-5</v>
      </c>
      <c r="I52" s="98">
        <f>'SALDO COMERCIAL'!I50/'BALANZA COMERCIAL PERCAPITA COL'!$I$148</f>
        <v>-3.1886674514805947E-5</v>
      </c>
      <c r="J52" s="98">
        <f>'SALDO COMERCIAL'!J50/'BALANZA COMERCIAL PERCAPITA COL'!$J$148</f>
        <v>-3.5480192899674931E-5</v>
      </c>
      <c r="K52" s="98">
        <f>'SALDO COMERCIAL'!K50/'BALANZA COMERCIAL PERCAPITA COL'!$K$148</f>
        <v>-2.2988150711454795E-5</v>
      </c>
      <c r="L52" s="98">
        <f>'SALDO COMERCIAL'!L50/'BALANZA COMERCIAL PERCAPITA COL'!$L$148</f>
        <v>-2.3827266083597705E-5</v>
      </c>
      <c r="M52" s="98">
        <f>'SALDO COMERCIAL'!M50/'BALANZA COMERCIAL PERCAPITA COL'!$M$148</f>
        <v>-5.1310326192750235E-5</v>
      </c>
      <c r="N52" s="98">
        <f>'SALDO COMERCIAL'!N50/'BALANZA COMERCIAL PERCAPITA COL'!$N$148</f>
        <v>-6.5768279121762837E-5</v>
      </c>
      <c r="O52" s="98">
        <f>'SALDO COMERCIAL'!O50/'BALANZA COMERCIAL PERCAPITA COL'!$O$148</f>
        <v>-9.0367068779840856E-5</v>
      </c>
      <c r="P52" s="98">
        <f>'SALDO COMERCIAL'!P50/'BALANZA COMERCIAL PERCAPITA COL'!$P$148</f>
        <v>-6.260363786153991E-5</v>
      </c>
      <c r="Q52" s="98">
        <f>'SALDO COMERCIAL'!Q50/'BALANZA COMERCIAL PERCAPITA COL'!$Q$148</f>
        <v>-3.9171061080631155E-5</v>
      </c>
      <c r="R52" s="98">
        <f>'SALDO COMERCIAL'!R50/'BALANZA COMERCIAL PERCAPITA COL'!$R$148</f>
        <v>-5.4270541743051766E-5</v>
      </c>
      <c r="S52" s="98">
        <f>'SALDO COMERCIAL'!S50/'BALANZA COMERCIAL PERCAPITA COL'!$S$148</f>
        <v>-7.4515189052878333E-5</v>
      </c>
      <c r="T52" s="98">
        <f>'SALDO COMERCIAL'!T50/'BALANZA COMERCIAL PERCAPITA COL'!$T$148</f>
        <v>-5.0403708535510758E-5</v>
      </c>
      <c r="U52" s="98">
        <f>'SALDO COMERCIAL'!U50/'BALANZA COMERCIAL PERCAPITA COL'!$U$148</f>
        <v>-9.0953292527143576E-5</v>
      </c>
      <c r="V52" s="98">
        <f>'SALDO COMERCIAL'!V50/'BALANZA COMERCIAL PERCAPITA COL'!$V$148</f>
        <v>-5.6494916053890375E-5</v>
      </c>
      <c r="W52" s="98">
        <f>'SALDO COMERCIAL'!W50/'BALANZA COMERCIAL PERCAPITA COL'!$W$148</f>
        <v>-3.9001675703575403E-5</v>
      </c>
      <c r="X52" s="98">
        <f>'SALDO COMERCIAL'!X50/'BALANZA COMERCIAL PERCAPITA COL'!$X$148</f>
        <v>-4.0942651943946631E-5</v>
      </c>
      <c r="Y52" s="132" t="e">
        <f>+AVERAGE(#REF!)</f>
        <v>#REF!</v>
      </c>
      <c r="Z52"/>
      <c r="AA52"/>
    </row>
    <row r="53" spans="2:27" x14ac:dyDescent="0.25">
      <c r="B53" s="99" t="s">
        <v>106</v>
      </c>
      <c r="C53" s="100">
        <f>'SALDO COMERCIAL'!C51/'BALANZA COMERCIAL PERCAPITA COL'!$C$148</f>
        <v>1.3113616776370128E-5</v>
      </c>
      <c r="D53" s="100">
        <f>'SALDO COMERCIAL'!D51/'BALANZA COMERCIAL PERCAPITA COL'!$D$148</f>
        <v>0</v>
      </c>
      <c r="E53" s="100">
        <f>'SALDO COMERCIAL'!E51/'BALANZA COMERCIAL PERCAPITA COL'!$E$148</f>
        <v>0</v>
      </c>
      <c r="F53" s="100">
        <f>'SALDO COMERCIAL'!F51/'BALANZA COMERCIAL PERCAPITA COL'!$F$148</f>
        <v>6.8817753308337023E-7</v>
      </c>
      <c r="G53" s="100">
        <f>'SALDO COMERCIAL'!G51/'BALANZA COMERCIAL PERCAPITA COL'!$G$148</f>
        <v>0</v>
      </c>
      <c r="H53" s="100">
        <f>'SALDO COMERCIAL'!H51/'BALANZA COMERCIAL PERCAPITA COL'!$H$148</f>
        <v>0</v>
      </c>
      <c r="I53" s="100">
        <f>'SALDO COMERCIAL'!I51/'BALANZA COMERCIAL PERCAPITA COL'!$I$148</f>
        <v>-7.3190530638422218E-8</v>
      </c>
      <c r="J53" s="100">
        <f>'SALDO COMERCIAL'!J51/'BALANZA COMERCIAL PERCAPITA COL'!$J$148</f>
        <v>0</v>
      </c>
      <c r="K53" s="100">
        <f>'SALDO COMERCIAL'!K51/'BALANZA COMERCIAL PERCAPITA COL'!$K$148</f>
        <v>0</v>
      </c>
      <c r="L53" s="100">
        <f>'SALDO COMERCIAL'!L51/'BALANZA COMERCIAL PERCAPITA COL'!$L$148</f>
        <v>0</v>
      </c>
      <c r="M53" s="100">
        <f>'SALDO COMERCIAL'!M51/'BALANZA COMERCIAL PERCAPITA COL'!$M$148</f>
        <v>6.2376353318516715E-7</v>
      </c>
      <c r="N53" s="100">
        <f>'SALDO COMERCIAL'!N51/'BALANZA COMERCIAL PERCAPITA COL'!$N$148</f>
        <v>4.7906134636039533E-7</v>
      </c>
      <c r="O53" s="100">
        <f>'SALDO COMERCIAL'!O51/'BALANZA COMERCIAL PERCAPITA COL'!$O$148</f>
        <v>7.2113371594885465E-7</v>
      </c>
      <c r="P53" s="100">
        <f>'SALDO COMERCIAL'!P51/'BALANZA COMERCIAL PERCAPITA COL'!$P$148</f>
        <v>9.3537986132503595E-7</v>
      </c>
      <c r="Q53" s="100">
        <f>'SALDO COMERCIAL'!Q51/'BALANZA COMERCIAL PERCAPITA COL'!$Q$148</f>
        <v>1.0348734518210591E-6</v>
      </c>
      <c r="R53" s="100">
        <f>'SALDO COMERCIAL'!R51/'BALANZA COMERCIAL PERCAPITA COL'!$R$148</f>
        <v>1.0888952998204607E-7</v>
      </c>
      <c r="S53" s="100">
        <f>'SALDO COMERCIAL'!S51/'BALANZA COMERCIAL PERCAPITA COL'!$S$148</f>
        <v>3.4477820267381528E-7</v>
      </c>
      <c r="T53" s="100">
        <f>'SALDO COMERCIAL'!T51/'BALANZA COMERCIAL PERCAPITA COL'!$T$148</f>
        <v>1.5784487649715598E-6</v>
      </c>
      <c r="U53" s="100">
        <f>'SALDO COMERCIAL'!U51/'BALANZA COMERCIAL PERCAPITA COL'!$U$148</f>
        <v>0</v>
      </c>
      <c r="V53" s="100">
        <f>'SALDO COMERCIAL'!V51/'BALANZA COMERCIAL PERCAPITA COL'!$V$148</f>
        <v>0</v>
      </c>
      <c r="W53" s="100">
        <f>'SALDO COMERCIAL'!W51/'BALANZA COMERCIAL PERCAPITA COL'!$W$148</f>
        <v>0</v>
      </c>
      <c r="X53" s="100" t="e">
        <f>'SALDO COMERCIAL'!X51/'BALANZA COMERCIAL PERCAPITA COL'!$X$148</f>
        <v>#VALUE!</v>
      </c>
      <c r="Y53" s="132" t="e">
        <f>+AVERAGE(#REF!)</f>
        <v>#REF!</v>
      </c>
      <c r="Z53"/>
      <c r="AA53"/>
    </row>
    <row r="54" spans="2:27" x14ac:dyDescent="0.25">
      <c r="B54" s="61" t="s">
        <v>82</v>
      </c>
      <c r="C54" s="98">
        <f>'SALDO COMERCIAL'!C52/'BALANZA COMERCIAL PERCAPITA COL'!$C$148</f>
        <v>-2.7904494517212849E-4</v>
      </c>
      <c r="D54" s="98">
        <f>'SALDO COMERCIAL'!D52/'BALANZA COMERCIAL PERCAPITA COL'!$D$148</f>
        <v>-7.351565629596207E-4</v>
      </c>
      <c r="E54" s="98">
        <f>'SALDO COMERCIAL'!E52/'BALANZA COMERCIAL PERCAPITA COL'!$E$148</f>
        <v>-1.7518250743924033E-4</v>
      </c>
      <c r="F54" s="98">
        <f>'SALDO COMERCIAL'!F52/'BALANZA COMERCIAL PERCAPITA COL'!$F$148</f>
        <v>-1.7479709340317604E-4</v>
      </c>
      <c r="G54" s="98">
        <f>'SALDO COMERCIAL'!G52/'BALANZA COMERCIAL PERCAPITA COL'!$G$148</f>
        <v>-1.4274492514040749E-4</v>
      </c>
      <c r="H54" s="98">
        <f>'SALDO COMERCIAL'!H52/'BALANZA COMERCIAL PERCAPITA COL'!$H$148</f>
        <v>-2.602467807733094E-4</v>
      </c>
      <c r="I54" s="98">
        <f>'SALDO COMERCIAL'!I52/'BALANZA COMERCIAL PERCAPITA COL'!$I$148</f>
        <v>-5.1533452622513085E-4</v>
      </c>
      <c r="J54" s="98">
        <f>'SALDO COMERCIAL'!J52/'BALANZA COMERCIAL PERCAPITA COL'!$J$148</f>
        <v>-4.4572744029218742E-5</v>
      </c>
      <c r="K54" s="98">
        <f>'SALDO COMERCIAL'!K52/'BALANZA COMERCIAL PERCAPITA COL'!$K$148</f>
        <v>-9.3233676260079829E-5</v>
      </c>
      <c r="L54" s="98">
        <f>'SALDO COMERCIAL'!L52/'BALANZA COMERCIAL PERCAPITA COL'!$L$148</f>
        <v>-1.9307575434538061E-4</v>
      </c>
      <c r="M54" s="98">
        <f>'SALDO COMERCIAL'!M52/'BALANZA COMERCIAL PERCAPITA COL'!$M$148</f>
        <v>-1.5381546681284605E-4</v>
      </c>
      <c r="N54" s="98">
        <f>'SALDO COMERCIAL'!N52/'BALANZA COMERCIAL PERCAPITA COL'!$N$148</f>
        <v>-1.9794358582710239E-4</v>
      </c>
      <c r="O54" s="98">
        <f>'SALDO COMERCIAL'!O52/'BALANZA COMERCIAL PERCAPITA COL'!$O$148</f>
        <v>-2.5496583944516692E-4</v>
      </c>
      <c r="P54" s="98">
        <f>'SALDO COMERCIAL'!P52/'BALANZA COMERCIAL PERCAPITA COL'!$P$148</f>
        <v>-4.027923850458238E-4</v>
      </c>
      <c r="Q54" s="98">
        <f>'SALDO COMERCIAL'!Q52/'BALANZA COMERCIAL PERCAPITA COL'!$Q$148</f>
        <v>-6.826201436884356E-4</v>
      </c>
      <c r="R54" s="98">
        <f>'SALDO COMERCIAL'!R52/'BALANZA COMERCIAL PERCAPITA COL'!$R$148</f>
        <v>-3.0164577595626405E-4</v>
      </c>
      <c r="S54" s="98">
        <f>'SALDO COMERCIAL'!S52/'BALANZA COMERCIAL PERCAPITA COL'!$S$148</f>
        <v>-3.5083336985827415E-4</v>
      </c>
      <c r="T54" s="98">
        <f>'SALDO COMERCIAL'!T52/'BALANZA COMERCIAL PERCAPITA COL'!$T$148</f>
        <v>-3.9326837675379255E-4</v>
      </c>
      <c r="U54" s="98">
        <f>'SALDO COMERCIAL'!U52/'BALANZA COMERCIAL PERCAPITA COL'!$U$148</f>
        <v>-4.1366216461950295E-4</v>
      </c>
      <c r="V54" s="98">
        <f>'SALDO COMERCIAL'!V52/'BALANZA COMERCIAL PERCAPITA COL'!$V$148</f>
        <v>-4.0236934656159699E-4</v>
      </c>
      <c r="W54" s="98">
        <f>'SALDO COMERCIAL'!W52/'BALANZA COMERCIAL PERCAPITA COL'!$W$148</f>
        <v>-3.9379044389277197E-4</v>
      </c>
      <c r="X54" s="98">
        <f>'SALDO COMERCIAL'!X52/'BALANZA COMERCIAL PERCAPITA COL'!$X$148</f>
        <v>-3.4846471940646142E-4</v>
      </c>
      <c r="Y54" s="132" t="e">
        <f>+AVERAGE(#REF!)</f>
        <v>#REF!</v>
      </c>
      <c r="Z54"/>
      <c r="AA54"/>
    </row>
    <row r="55" spans="2:27" x14ac:dyDescent="0.25">
      <c r="B55" s="99" t="s">
        <v>22</v>
      </c>
      <c r="C55" s="100">
        <f>'SALDO COMERCIAL'!C53/'BALANZA COMERCIAL PERCAPITA COL'!$C$148</f>
        <v>2.857753554117319E-6</v>
      </c>
      <c r="D55" s="100">
        <f>'SALDO COMERCIAL'!D53/'BALANZA COMERCIAL PERCAPITA COL'!$D$148</f>
        <v>-2.6281873407679849E-8</v>
      </c>
      <c r="E55" s="100">
        <f>'SALDO COMERCIAL'!E53/'BALANZA COMERCIAL PERCAPITA COL'!$E$148</f>
        <v>4.3989699061552222E-7</v>
      </c>
      <c r="F55" s="100">
        <f>'SALDO COMERCIAL'!F53/'BALANZA COMERCIAL PERCAPITA COL'!$F$148</f>
        <v>8.1561781698769813E-7</v>
      </c>
      <c r="G55" s="100">
        <f>'SALDO COMERCIAL'!G53/'BALANZA COMERCIAL PERCAPITA COL'!$G$148</f>
        <v>1.7328289645827089E-6</v>
      </c>
      <c r="H55" s="100">
        <f>'SALDO COMERCIAL'!H53/'BALANZA COMERCIAL PERCAPITA COL'!$H$148</f>
        <v>2.2275045429955155E-7</v>
      </c>
      <c r="I55" s="100">
        <f>'SALDO COMERCIAL'!I53/'BALANZA COMERCIAL PERCAPITA COL'!$I$148</f>
        <v>1.219842177307037E-7</v>
      </c>
      <c r="J55" s="100">
        <f>'SALDO COMERCIAL'!J53/'BALANZA COMERCIAL PERCAPITA COL'!$J$148</f>
        <v>6.0135920168940561E-7</v>
      </c>
      <c r="K55" s="100">
        <f>'SALDO COMERCIAL'!K53/'BALANZA COMERCIAL PERCAPITA COL'!$K$148</f>
        <v>0</v>
      </c>
      <c r="L55" s="100">
        <f>'SALDO COMERCIAL'!L53/'BALANZA COMERCIAL PERCAPITA COL'!$L$148</f>
        <v>0</v>
      </c>
      <c r="M55" s="100">
        <f>'SALDO COMERCIAL'!M53/'BALANZA COMERCIAL PERCAPITA COL'!$M$148</f>
        <v>0</v>
      </c>
      <c r="N55" s="100">
        <f>'SALDO COMERCIAL'!N53/'BALANZA COMERCIAL PERCAPITA COL'!$N$148</f>
        <v>8.4406046739688698E-7</v>
      </c>
      <c r="O55" s="100">
        <f>'SALDO COMERCIAL'!O53/'BALANZA COMERCIAL PERCAPITA COL'!$O$148</f>
        <v>6.3099200145524788E-7</v>
      </c>
      <c r="P55" s="100">
        <f>'SALDO COMERCIAL'!P53/'BALANZA COMERCIAL PERCAPITA COL'!$P$148</f>
        <v>0</v>
      </c>
      <c r="Q55" s="100">
        <f>'SALDO COMERCIAL'!Q53/'BALANZA COMERCIAL PERCAPITA COL'!$Q$148</f>
        <v>0</v>
      </c>
      <c r="R55" s="100">
        <f>'SALDO COMERCIAL'!R53/'BALANZA COMERCIAL PERCAPITA COL'!$R$148</f>
        <v>0</v>
      </c>
      <c r="S55" s="100">
        <f>'SALDO COMERCIAL'!S53/'BALANZA COMERCIAL PERCAPITA COL'!$S$148</f>
        <v>0</v>
      </c>
      <c r="T55" s="100">
        <f>'SALDO COMERCIAL'!T53/'BALANZA COMERCIAL PERCAPITA COL'!$T$148</f>
        <v>0</v>
      </c>
      <c r="U55" s="100">
        <f>'SALDO COMERCIAL'!U53/'BALANZA COMERCIAL PERCAPITA COL'!$U$148</f>
        <v>2.154490440726578E-6</v>
      </c>
      <c r="V55" s="100">
        <f>'SALDO COMERCIAL'!V53/'BALANZA COMERCIAL PERCAPITA COL'!$V$148</f>
        <v>0</v>
      </c>
      <c r="W55" s="100">
        <f>'SALDO COMERCIAL'!W53/'BALANZA COMERCIAL PERCAPITA COL'!$W$148</f>
        <v>0</v>
      </c>
      <c r="X55" s="100">
        <f>'SALDO COMERCIAL'!X53/'BALANZA COMERCIAL PERCAPITA COL'!$X$148</f>
        <v>0</v>
      </c>
      <c r="Y55" s="132" t="e">
        <f>+AVERAGE(#REF!)</f>
        <v>#REF!</v>
      </c>
      <c r="Z55"/>
      <c r="AA55"/>
    </row>
    <row r="56" spans="2:27" x14ac:dyDescent="0.25">
      <c r="B56" s="61" t="s">
        <v>71</v>
      </c>
      <c r="C56" s="98">
        <f>'SALDO COMERCIAL'!C54/'BALANZA COMERCIAL PERCAPITA COL'!$C$148</f>
        <v>-9.1875441366014744E-6</v>
      </c>
      <c r="D56" s="98">
        <f>'SALDO COMERCIAL'!D54/'BALANZA COMERCIAL PERCAPITA COL'!$D$148</f>
        <v>-1.3167218577247603E-5</v>
      </c>
      <c r="E56" s="98">
        <f>'SALDO COMERCIAL'!E54/'BALANZA COMERCIAL PERCAPITA COL'!$E$148</f>
        <v>-6.3914445107078818E-6</v>
      </c>
      <c r="F56" s="98">
        <f>'SALDO COMERCIAL'!F54/'BALANZA COMERCIAL PERCAPITA COL'!$F$148</f>
        <v>5.2760277536391721E-6</v>
      </c>
      <c r="G56" s="98">
        <f>'SALDO COMERCIAL'!G54/'BALANZA COMERCIAL PERCAPITA COL'!$G$148</f>
        <v>8.8148256024424758E-6</v>
      </c>
      <c r="H56" s="98">
        <f>'SALDO COMERCIAL'!H54/'BALANZA COMERCIAL PERCAPITA COL'!$H$148</f>
        <v>-3.6877575211814646E-6</v>
      </c>
      <c r="I56" s="98">
        <f>'SALDO COMERCIAL'!I54/'BALANZA COMERCIAL PERCAPITA COL'!$I$148</f>
        <v>-1.0490642724840516E-6</v>
      </c>
      <c r="J56" s="98">
        <f>'SALDO COMERCIAL'!J54/'BALANZA COMERCIAL PERCAPITA COL'!$J$148</f>
        <v>-6.8795492673268006E-6</v>
      </c>
      <c r="K56" s="98">
        <f>'SALDO COMERCIAL'!K54/'BALANZA COMERCIAL PERCAPITA COL'!$K$148</f>
        <v>-2.1351223571010646E-7</v>
      </c>
      <c r="L56" s="98">
        <f>'SALDO COMERCIAL'!L54/'BALANZA COMERCIAL PERCAPITA COL'!$L$148</f>
        <v>-4.330102382579151E-6</v>
      </c>
      <c r="M56" s="98">
        <f>'SALDO COMERCIAL'!M54/'BALANZA COMERCIAL PERCAPITA COL'!$M$148</f>
        <v>-9.3333506446965757E-6</v>
      </c>
      <c r="N56" s="98">
        <f>'SALDO COMERCIAL'!N54/'BALANZA COMERCIAL PERCAPITA COL'!$N$148</f>
        <v>-1.2957468796795454E-5</v>
      </c>
      <c r="O56" s="98">
        <f>'SALDO COMERCIAL'!O54/'BALANZA COMERCIAL PERCAPITA COL'!$O$148</f>
        <v>-1.6541004609576853E-5</v>
      </c>
      <c r="P56" s="98">
        <f>'SALDO COMERCIAL'!P54/'BALANZA COMERCIAL PERCAPITA COL'!$P$148</f>
        <v>-1.8351262041234039E-5</v>
      </c>
      <c r="Q56" s="98">
        <f>'SALDO COMERCIAL'!Q54/'BALANZA COMERCIAL PERCAPITA COL'!$Q$148</f>
        <v>-1.1735905315332436E-5</v>
      </c>
      <c r="R56" s="98">
        <f>'SALDO COMERCIAL'!R54/'BALANZA COMERCIAL PERCAPITA COL'!$R$148</f>
        <v>2.3955696596050139E-7</v>
      </c>
      <c r="S56" s="98">
        <f>'SALDO COMERCIAL'!S54/'BALANZA COMERCIAL PERCAPITA COL'!$S$148</f>
        <v>2.9521633603945437E-6</v>
      </c>
      <c r="T56" s="98">
        <f>'SALDO COMERCIAL'!T54/'BALANZA COMERCIAL PERCAPITA COL'!$T$148</f>
        <v>-5.5032402886846276E-6</v>
      </c>
      <c r="U56" s="98">
        <f>'SALDO COMERCIAL'!U54/'BALANZA COMERCIAL PERCAPITA COL'!$U$148</f>
        <v>-1.8313168746175913E-5</v>
      </c>
      <c r="V56" s="98">
        <f>'SALDO COMERCIAL'!V54/'BALANZA COMERCIAL PERCAPITA COL'!$V$148</f>
        <v>-1.383079241171168E-5</v>
      </c>
      <c r="W56" s="98">
        <f>'SALDO COMERCIAL'!W54/'BALANZA COMERCIAL PERCAPITA COL'!$W$148</f>
        <v>-1.6235147302445265E-5</v>
      </c>
      <c r="X56" s="98">
        <f>'SALDO COMERCIAL'!X54/'BALANZA COMERCIAL PERCAPITA COL'!$X$148</f>
        <v>-7.3581673674361915E-6</v>
      </c>
      <c r="Y56" s="132" t="e">
        <f>+AVERAGE(#REF!)</f>
        <v>#REF!</v>
      </c>
      <c r="Z56"/>
      <c r="AA56"/>
    </row>
    <row r="57" spans="2:27" x14ac:dyDescent="0.25">
      <c r="B57" s="99" t="s">
        <v>132</v>
      </c>
      <c r="C57" s="100">
        <f>'SALDO COMERCIAL'!C55/'BALANZA COMERCIAL PERCAPITA COL'!$C$148</f>
        <v>-1.5410502810520497E-5</v>
      </c>
      <c r="D57" s="100">
        <f>'SALDO COMERCIAL'!D55/'BALANZA COMERCIAL PERCAPITA COL'!$D$148</f>
        <v>-1.7214627082030299E-5</v>
      </c>
      <c r="E57" s="100">
        <f>'SALDO COMERCIAL'!E55/'BALANZA COMERCIAL PERCAPITA COL'!$E$148</f>
        <v>-1.340392006699062E-5</v>
      </c>
      <c r="F57" s="100">
        <f>'SALDO COMERCIAL'!F55/'BALANZA COMERCIAL PERCAPITA COL'!$F$148</f>
        <v>-1.608296382872617E-5</v>
      </c>
      <c r="G57" s="100">
        <f>'SALDO COMERCIAL'!G55/'BALANZA COMERCIAL PERCAPITA COL'!$G$148</f>
        <v>-1.1903781582785565E-5</v>
      </c>
      <c r="H57" s="100">
        <f>'SALDO COMERCIAL'!H55/'BALANZA COMERCIAL PERCAPITA COL'!$H$148</f>
        <v>-5.0490102974565015E-6</v>
      </c>
      <c r="I57" s="100">
        <f>'SALDO COMERCIAL'!I55/'BALANZA COMERCIAL PERCAPITA COL'!$I$148</f>
        <v>-5.9040361381660584E-6</v>
      </c>
      <c r="J57" s="100">
        <f>'SALDO COMERCIAL'!J55/'BALANZA COMERCIAL PERCAPITA COL'!$J$148</f>
        <v>-6.0135920168940561E-6</v>
      </c>
      <c r="K57" s="100">
        <f>'SALDO COMERCIAL'!K55/'BALANZA COMERCIAL PERCAPITA COL'!$K$148</f>
        <v>-8.6116601736409612E-6</v>
      </c>
      <c r="L57" s="100">
        <f>'SALDO COMERCIAL'!L55/'BALANZA COMERCIAL PERCAPITA COL'!$L$148</f>
        <v>-7.0685995650751542E-6</v>
      </c>
      <c r="M57" s="100">
        <f>'SALDO COMERCIAL'!M55/'BALANZA COMERCIAL PERCAPITA COL'!$M$148</f>
        <v>-2.4719517796597366E-5</v>
      </c>
      <c r="N57" s="100">
        <f>'SALDO COMERCIAL'!N55/'BALANZA COMERCIAL PERCAPITA COL'!$N$148</f>
        <v>-1.2638094565888523E-5</v>
      </c>
      <c r="O57" s="100">
        <f>'SALDO COMERCIAL'!O55/'BALANZA COMERCIAL PERCAPITA COL'!$O$148</f>
        <v>-3.2946796647413299E-5</v>
      </c>
      <c r="P57" s="100">
        <f>'SALDO COMERCIAL'!P55/'BALANZA COMERCIAL PERCAPITA COL'!$P$148</f>
        <v>-8.9306505807461773E-6</v>
      </c>
      <c r="Q57" s="100">
        <f>'SALDO COMERCIAL'!Q55/'BALANZA COMERCIAL PERCAPITA COL'!$Q$148</f>
        <v>-1.5655213281803682E-5</v>
      </c>
      <c r="R57" s="100">
        <f>'SALDO COMERCIAL'!R55/'BALANZA COMERCIAL PERCAPITA COL'!$R$148</f>
        <v>-1.6442319027288957E-5</v>
      </c>
      <c r="S57" s="100">
        <f>'SALDO COMERCIAL'!S55/'BALANZA COMERCIAL PERCAPITA COL'!$S$148</f>
        <v>-2.2755361376471809E-5</v>
      </c>
      <c r="T57" s="100">
        <f>'SALDO COMERCIAL'!T55/'BALANZA COMERCIAL PERCAPITA COL'!$T$148</f>
        <v>-2.7558862220854802E-5</v>
      </c>
      <c r="U57" s="100">
        <f>'SALDO COMERCIAL'!U55/'BALANZA COMERCIAL PERCAPITA COL'!$U$148</f>
        <v>-2.5706028101610246E-5</v>
      </c>
      <c r="V57" s="100">
        <f>'SALDO COMERCIAL'!V55/'BALANZA COMERCIAL PERCAPITA COL'!$V$148</f>
        <v>-2.3727864742633956E-5</v>
      </c>
      <c r="W57" s="100">
        <f>'SALDO COMERCIAL'!W55/'BALANZA COMERCIAL PERCAPITA COL'!$W$148</f>
        <v>-2.6063320765228219E-5</v>
      </c>
      <c r="X57" s="100">
        <f>'SALDO COMERCIAL'!X55/'BALANZA COMERCIAL PERCAPITA COL'!$X$148</f>
        <v>-2.1599715325247749E-4</v>
      </c>
      <c r="Y57" s="132" t="e">
        <f>+AVERAGE(#REF!)</f>
        <v>#REF!</v>
      </c>
      <c r="Z57"/>
      <c r="AA57"/>
    </row>
    <row r="58" spans="2:27" x14ac:dyDescent="0.25">
      <c r="B58" s="61" t="s">
        <v>40</v>
      </c>
      <c r="C58" s="98">
        <f>'SALDO COMERCIAL'!C56/'BALANZA COMERCIAL PERCAPITA COL'!$C$148</f>
        <v>-1.0485551825667846E-4</v>
      </c>
      <c r="D58" s="98">
        <f>'SALDO COMERCIAL'!D56/'BALANZA COMERCIAL PERCAPITA COL'!$D$148</f>
        <v>-1.1332743813391549E-4</v>
      </c>
      <c r="E58" s="98">
        <f>'SALDO COMERCIAL'!E56/'BALANZA COMERCIAL PERCAPITA COL'!$E$148</f>
        <v>-1.0808527822359037E-4</v>
      </c>
      <c r="F58" s="98">
        <f>'SALDO COMERCIAL'!F56/'BALANZA COMERCIAL PERCAPITA COL'!$F$148</f>
        <v>-8.4671324626035406E-5</v>
      </c>
      <c r="G58" s="98">
        <f>'SALDO COMERCIAL'!G56/'BALANZA COMERCIAL PERCAPITA COL'!$G$148</f>
        <v>-8.5335548139884701E-5</v>
      </c>
      <c r="H58" s="98">
        <f>'SALDO COMERCIAL'!H56/'BALANZA COMERCIAL PERCAPITA COL'!$H$148</f>
        <v>-7.0983144770123753E-5</v>
      </c>
      <c r="I58" s="98">
        <f>'SALDO COMERCIAL'!I56/'BALANZA COMERCIAL PERCAPITA COL'!$I$148</f>
        <v>-7.3458895917429763E-5</v>
      </c>
      <c r="J58" s="98">
        <f>'SALDO COMERCIAL'!J56/'BALANZA COMERCIAL PERCAPITA COL'!$J$148</f>
        <v>-1.0268809728048291E-4</v>
      </c>
      <c r="K58" s="98">
        <f>'SALDO COMERCIAL'!K56/'BALANZA COMERCIAL PERCAPITA COL'!$K$148</f>
        <v>-6.9604988841494709E-5</v>
      </c>
      <c r="L58" s="98">
        <f>'SALDO COMERCIAL'!L56/'BALANZA COMERCIAL PERCAPITA COL'!$L$148</f>
        <v>-8.9504386545852282E-5</v>
      </c>
      <c r="M58" s="98">
        <f>'SALDO COMERCIAL'!M56/'BALANZA COMERCIAL PERCAPITA COL'!$M$148</f>
        <v>-1.2692432782664104E-4</v>
      </c>
      <c r="N58" s="98">
        <f>'SALDO COMERCIAL'!N56/'BALANZA COMERCIAL PERCAPITA COL'!$N$148</f>
        <v>-1.4672964665666966E-4</v>
      </c>
      <c r="O58" s="98">
        <f>'SALDO COMERCIAL'!O56/'BALANZA COMERCIAL PERCAPITA COL'!$O$148</f>
        <v>-1.4954510434489373E-4</v>
      </c>
      <c r="P58" s="98">
        <f>'SALDO COMERCIAL'!P56/'BALANZA COMERCIAL PERCAPITA COL'!$P$148</f>
        <v>-1.6872471022377316E-4</v>
      </c>
      <c r="Q58" s="98">
        <f>'SALDO COMERCIAL'!Q56/'BALANZA COMERCIAL PERCAPITA COL'!$Q$148</f>
        <v>-1.3325647086002233E-4</v>
      </c>
      <c r="R58" s="98">
        <f>'SALDO COMERCIAL'!R56/'BALANZA COMERCIAL PERCAPITA COL'!$R$148</f>
        <v>-1.6762454245436174E-4</v>
      </c>
      <c r="S58" s="98">
        <f>'SALDO COMERCIAL'!S56/'BALANZA COMERCIAL PERCAPITA COL'!$S$148</f>
        <v>-1.5247816013249483E-4</v>
      </c>
      <c r="T58" s="98">
        <f>'SALDO COMERCIAL'!T56/'BALANZA COMERCIAL PERCAPITA COL'!$T$148</f>
        <v>-1.4803289768787332E-4</v>
      </c>
      <c r="U58" s="98">
        <f>'SALDO COMERCIAL'!U56/'BALANZA COMERCIAL PERCAPITA COL'!$U$148</f>
        <v>-1.5322229075520193E-4</v>
      </c>
      <c r="V58" s="98">
        <f>'SALDO COMERCIAL'!V56/'BALANZA COMERCIAL PERCAPITA COL'!$V$148</f>
        <v>-1.2292875252466887E-4</v>
      </c>
      <c r="W58" s="98">
        <f>'SALDO COMERCIAL'!W56/'BALANZA COMERCIAL PERCAPITA COL'!$W$148</f>
        <v>-1.255269243537722E-4</v>
      </c>
      <c r="X58" s="98">
        <f>'SALDO COMERCIAL'!X56/'BALANZA COMERCIAL PERCAPITA COL'!$X$148</f>
        <v>-1.1142074105830055E-4</v>
      </c>
      <c r="Y58" s="132" t="e">
        <f>+AVERAGE(#REF!)</f>
        <v>#REF!</v>
      </c>
      <c r="Z58"/>
      <c r="AA58"/>
    </row>
    <row r="59" spans="2:27" x14ac:dyDescent="0.25">
      <c r="B59" s="99" t="s">
        <v>47</v>
      </c>
      <c r="C59" s="100">
        <f>'SALDO COMERCIAL'!C57/'BALANZA COMERCIAL PERCAPITA COL'!$C$148</f>
        <v>-3.0917154338749614E-4</v>
      </c>
      <c r="D59" s="100">
        <f>'SALDO COMERCIAL'!D57/'BALANZA COMERCIAL PERCAPITA COL'!$D$148</f>
        <v>-3.339637653913878E-4</v>
      </c>
      <c r="E59" s="100">
        <f>'SALDO COMERCIAL'!E57/'BALANZA COMERCIAL PERCAPITA COL'!$E$148</f>
        <v>-3.6304439872563392E-4</v>
      </c>
      <c r="F59" s="100">
        <f>'SALDO COMERCIAL'!F57/'BALANZA COMERCIAL PERCAPITA COL'!$F$148</f>
        <v>-3.2479430755856991E-4</v>
      </c>
      <c r="G59" s="100">
        <f>'SALDO COMERCIAL'!G57/'BALANZA COMERCIAL PERCAPITA COL'!$G$148</f>
        <v>-2.9666534142921069E-4</v>
      </c>
      <c r="H59" s="100">
        <f>'SALDO COMERCIAL'!H57/'BALANZA COMERCIAL PERCAPITA COL'!$H$148</f>
        <v>-3.1175163581746127E-4</v>
      </c>
      <c r="I59" s="100">
        <f>'SALDO COMERCIAL'!I57/'BALANZA COMERCIAL PERCAPITA COL'!$I$148</f>
        <v>-3.1584153654833801E-4</v>
      </c>
      <c r="J59" s="100">
        <f>'SALDO COMERCIAL'!J57/'BALANZA COMERCIAL PERCAPITA COL'!$J$148</f>
        <v>-3.426785274906909E-4</v>
      </c>
      <c r="K59" s="100">
        <f>'SALDO COMERCIAL'!K57/'BALANZA COMERCIAL PERCAPITA COL'!$K$148</f>
        <v>-3.2902235522927405E-4</v>
      </c>
      <c r="L59" s="100">
        <f>'SALDO COMERCIAL'!L57/'BALANZA COMERCIAL PERCAPITA COL'!$L$148</f>
        <v>-3.3177946634086196E-4</v>
      </c>
      <c r="M59" s="100">
        <f>'SALDO COMERCIAL'!M57/'BALANZA COMERCIAL PERCAPITA COL'!$M$148</f>
        <v>-2.4876613797547706E-4</v>
      </c>
      <c r="N59" s="100">
        <f>'SALDO COMERCIAL'!N57/'BALANZA COMERCIAL PERCAPITA COL'!$N$148</f>
        <v>-2.3143225518220049E-4</v>
      </c>
      <c r="O59" s="100">
        <f>'SALDO COMERCIAL'!O57/'BALANZA COMERCIAL PERCAPITA COL'!$O$148</f>
        <v>-3.4161456250214649E-4</v>
      </c>
      <c r="P59" s="100">
        <f>'SALDO COMERCIAL'!P57/'BALANZA COMERCIAL PERCAPITA COL'!$P$148</f>
        <v>-4.5532955392358E-4</v>
      </c>
      <c r="Q59" s="100">
        <f>'SALDO COMERCIAL'!Q57/'BALANZA COMERCIAL PERCAPITA COL'!$Q$148</f>
        <v>-3.4813583290942054E-4</v>
      </c>
      <c r="R59" s="100">
        <f>'SALDO COMERCIAL'!R57/'BALANZA COMERCIAL PERCAPITA COL'!$R$148</f>
        <v>-3.8710227908617378E-4</v>
      </c>
      <c r="S59" s="100">
        <f>'SALDO COMERCIAL'!S57/'BALANZA COMERCIAL PERCAPITA COL'!$S$148</f>
        <v>-3.6322383651686443E-4</v>
      </c>
      <c r="T59" s="100">
        <f>'SALDO COMERCIAL'!T57/'BALANZA COMERCIAL PERCAPITA COL'!$T$148</f>
        <v>-4.3454267891892726E-4</v>
      </c>
      <c r="U59" s="100">
        <f>'SALDO COMERCIAL'!U57/'BALANZA COMERCIAL PERCAPITA COL'!$U$148</f>
        <v>-4.5641401414921466E-4</v>
      </c>
      <c r="V59" s="100">
        <f>'SALDO COMERCIAL'!V57/'BALANZA COMERCIAL PERCAPITA COL'!$V$148</f>
        <v>-4.1709987282157433E-4</v>
      </c>
      <c r="W59" s="100">
        <f>'SALDO COMERCIAL'!W57/'BALANZA COMERCIAL PERCAPITA COL'!$W$148</f>
        <v>-4.0529811535235962E-4</v>
      </c>
      <c r="X59" s="100">
        <f>'SALDO COMERCIAL'!X57/'BALANZA COMERCIAL PERCAPITA COL'!$X$148</f>
        <v>-4.9731345704605052E-4</v>
      </c>
      <c r="Y59" s="132" t="e">
        <f>+AVERAGE(#REF!)</f>
        <v>#REF!</v>
      </c>
      <c r="Z59"/>
      <c r="AA59"/>
    </row>
    <row r="60" spans="2:27" x14ac:dyDescent="0.25">
      <c r="B60" s="61" t="s">
        <v>100</v>
      </c>
      <c r="C60" s="98">
        <f>'SALDO COMERCIAL'!C58/'BALANZA COMERCIAL PERCAPITA COL'!$C$148</f>
        <v>-3.9418303462820107E-4</v>
      </c>
      <c r="D60" s="98">
        <f>'SALDO COMERCIAL'!D58/'BALANZA COMERCIAL PERCAPITA COL'!$D$148</f>
        <v>-2.3995350421211702E-4</v>
      </c>
      <c r="E60" s="98">
        <f>'SALDO COMERCIAL'!E58/'BALANZA COMERCIAL PERCAPITA COL'!$E$148</f>
        <v>-1.6998137243255093E-4</v>
      </c>
      <c r="F60" s="98">
        <f>'SALDO COMERCIAL'!F58/'BALANZA COMERCIAL PERCAPITA COL'!$F$148</f>
        <v>-2.5449824695694266E-4</v>
      </c>
      <c r="G60" s="98">
        <f>'SALDO COMERCIAL'!G58/'BALANZA COMERCIAL PERCAPITA COL'!$G$148</f>
        <v>-1.1790770998138867E-4</v>
      </c>
      <c r="H60" s="98">
        <f>'SALDO COMERCIAL'!H58/'BALANZA COMERCIAL PERCAPITA COL'!$H$148</f>
        <v>-2.1210793259412853E-4</v>
      </c>
      <c r="I60" s="98">
        <f>'SALDO COMERCIAL'!I58/'BALANZA COMERCIAL PERCAPITA COL'!$I$148</f>
        <v>-2.8102724080799517E-4</v>
      </c>
      <c r="J60" s="98">
        <f>'SALDO COMERCIAL'!J58/'BALANZA COMERCIAL PERCAPITA COL'!$J$148</f>
        <v>-1.9888151518272022E-4</v>
      </c>
      <c r="K60" s="98">
        <f>'SALDO COMERCIAL'!K58/'BALANZA COMERCIAL PERCAPITA COL'!$K$148</f>
        <v>-2.5056847039668271E-4</v>
      </c>
      <c r="L60" s="98">
        <f>'SALDO COMERCIAL'!L58/'BALANZA COMERCIAL PERCAPITA COL'!$L$148</f>
        <v>-3.2527260978758087E-4</v>
      </c>
      <c r="M60" s="98">
        <f>'SALDO COMERCIAL'!M58/'BALANZA COMERCIAL PERCAPITA COL'!$M$148</f>
        <v>-3.4965411387990759E-4</v>
      </c>
      <c r="N60" s="98">
        <f>'SALDO COMERCIAL'!N58/'BALANZA COMERCIAL PERCAPITA COL'!$N$148</f>
        <v>-4.631610721502431E-4</v>
      </c>
      <c r="O60" s="98">
        <f>'SALDO COMERCIAL'!O58/'BALANZA COMERCIAL PERCAPITA COL'!$O$148</f>
        <v>-5.6838858073943784E-4</v>
      </c>
      <c r="P60" s="98">
        <f>'SALDO COMERCIAL'!P58/'BALANZA COMERCIAL PERCAPITA COL'!$P$148</f>
        <v>-6.2245075581365307E-4</v>
      </c>
      <c r="Q60" s="98">
        <f>'SALDO COMERCIAL'!Q58/'BALANZA COMERCIAL PERCAPITA COL'!$Q$148</f>
        <v>-5.8565029939439421E-4</v>
      </c>
      <c r="R60" s="98">
        <f>'SALDO COMERCIAL'!R58/'BALANZA COMERCIAL PERCAPITA COL'!$R$148</f>
        <v>-7.0000723244258145E-4</v>
      </c>
      <c r="S60" s="98">
        <f>'SALDO COMERCIAL'!S58/'BALANZA COMERCIAL PERCAPITA COL'!$S$148</f>
        <v>-1.00093421963742E-3</v>
      </c>
      <c r="T60" s="98">
        <f>'SALDO COMERCIAL'!T58/'BALANZA COMERCIAL PERCAPITA COL'!$T$148</f>
        <v>-7.3195228878377133E-4</v>
      </c>
      <c r="U60" s="98">
        <f>'SALDO COMERCIAL'!U58/'BALANZA COMERCIAL PERCAPITA COL'!$U$148</f>
        <v>-9.5579110238115336E-4</v>
      </c>
      <c r="V60" s="98">
        <f>'SALDO COMERCIAL'!V58/'BALANZA COMERCIAL PERCAPITA COL'!$V$148</f>
        <v>-1.0071788089829679E-3</v>
      </c>
      <c r="W60" s="98">
        <f>'SALDO COMERCIAL'!W58/'BALANZA COMERCIAL PERCAPITA COL'!$W$148</f>
        <v>-9.3091878472271398E-4</v>
      </c>
      <c r="X60" s="98">
        <f>'SALDO COMERCIAL'!X58/'BALANZA COMERCIAL PERCAPITA COL'!$X$148</f>
        <v>-7.2013438562251915E-4</v>
      </c>
      <c r="Y60" s="132" t="e">
        <f>+AVERAGE(#REF!)</f>
        <v>#REF!</v>
      </c>
      <c r="Z60"/>
      <c r="AA60"/>
    </row>
    <row r="61" spans="2:27" x14ac:dyDescent="0.25">
      <c r="B61" s="99" t="s">
        <v>73</v>
      </c>
      <c r="C61" s="100">
        <f>'SALDO COMERCIAL'!C59/'BALANZA COMERCIAL PERCAPITA COL'!$C$148</f>
        <v>-1.0106298550261622E-4</v>
      </c>
      <c r="D61" s="100">
        <f>'SALDO COMERCIAL'!D59/'BALANZA COMERCIAL PERCAPITA COL'!$D$148</f>
        <v>-5.0724015676822102E-5</v>
      </c>
      <c r="E61" s="100">
        <f>'SALDO COMERCIAL'!E59/'BALANZA COMERCIAL PERCAPITA COL'!$E$148</f>
        <v>-9.605280171557756E-5</v>
      </c>
      <c r="F61" s="100">
        <f>'SALDO COMERCIAL'!F59/'BALANZA COMERCIAL PERCAPITA COL'!$F$148</f>
        <v>-2.7035181827464103E-4</v>
      </c>
      <c r="G61" s="100">
        <f>'SALDO COMERCIAL'!G59/'BALANZA COMERCIAL PERCAPITA COL'!$G$148</f>
        <v>-5.0201813046388911E-5</v>
      </c>
      <c r="H61" s="100">
        <f>'SALDO COMERCIAL'!H59/'BALANZA COMERCIAL PERCAPITA COL'!$H$148</f>
        <v>-9.6921197670782645E-5</v>
      </c>
      <c r="I61" s="100">
        <f>'SALDO COMERCIAL'!I59/'BALANZA COMERCIAL PERCAPITA COL'!$I$148</f>
        <v>-6.3187824784504505E-5</v>
      </c>
      <c r="J61" s="100">
        <f>'SALDO COMERCIAL'!J59/'BALANZA COMERCIAL PERCAPITA COL'!$J$148</f>
        <v>-6.0977823051305728E-5</v>
      </c>
      <c r="K61" s="100">
        <f>'SALDO COMERCIAL'!K59/'BALANZA COMERCIAL PERCAPITA COL'!$K$148</f>
        <v>-7.4183640118389207E-5</v>
      </c>
      <c r="L61" s="100">
        <f>'SALDO COMERCIAL'!L59/'BALANZA COMERCIAL PERCAPITA COL'!$L$148</f>
        <v>-7.6584297274589084E-5</v>
      </c>
      <c r="M61" s="100">
        <f>'SALDO COMERCIAL'!M59/'BALANZA COMERCIAL PERCAPITA COL'!$M$148</f>
        <v>-9.0953964079629749E-5</v>
      </c>
      <c r="N61" s="100">
        <f>'SALDO COMERCIAL'!N59/'BALANZA COMERCIAL PERCAPITA COL'!$N$148</f>
        <v>-1.6333710666383E-4</v>
      </c>
      <c r="O61" s="100">
        <f>'SALDO COMERCIAL'!O59/'BALANZA COMERCIAL PERCAPITA COL'!$O$148</f>
        <v>-2.3988963769611119E-4</v>
      </c>
      <c r="P61" s="100">
        <f>'SALDO COMERCIAL'!P59/'BALANZA COMERCIAL PERCAPITA COL'!$P$148</f>
        <v>-1.5048480292793496E-4</v>
      </c>
      <c r="Q61" s="100">
        <f>'SALDO COMERCIAL'!Q59/'BALANZA COMERCIAL PERCAPITA COL'!$Q$148</f>
        <v>-1.7872484698790503E-4</v>
      </c>
      <c r="R61" s="100">
        <f>'SALDO COMERCIAL'!R59/'BALANZA COMERCIAL PERCAPITA COL'!$R$148</f>
        <v>-9.2558278275338803E-4</v>
      </c>
      <c r="S61" s="100">
        <f>'SALDO COMERCIAL'!S59/'BALANZA COMERCIAL PERCAPITA COL'!$S$148</f>
        <v>-7.4717746246949197E-4</v>
      </c>
      <c r="T61" s="100">
        <f>'SALDO COMERCIAL'!T59/'BALANZA COMERCIAL PERCAPITA COL'!$T$148</f>
        <v>-5.1184400762510206E-4</v>
      </c>
      <c r="U61" s="100">
        <f>'SALDO COMERCIAL'!U59/'BALANZA COMERCIAL PERCAPITA COL'!$U$148</f>
        <v>-5.1291658208003422E-4</v>
      </c>
      <c r="V61" s="100">
        <f>'SALDO COMERCIAL'!V59/'BALANZA COMERCIAL PERCAPITA COL'!$V$148</f>
        <v>-4.8978999814424664E-4</v>
      </c>
      <c r="W61" s="100">
        <f>'SALDO COMERCIAL'!W59/'BALANZA COMERCIAL PERCAPITA COL'!$W$148</f>
        <v>-4.2290174250405314E-4</v>
      </c>
      <c r="X61" s="100">
        <f>'SALDO COMERCIAL'!X59/'BALANZA COMERCIAL PERCAPITA COL'!$X$148</f>
        <v>-3.7467048307540321E-4</v>
      </c>
      <c r="Y61" s="132" t="e">
        <f>+AVERAGE(#REF!)</f>
        <v>#REF!</v>
      </c>
      <c r="Z61"/>
      <c r="AA61"/>
    </row>
    <row r="62" spans="2:27" x14ac:dyDescent="0.25">
      <c r="B62" s="61" t="s">
        <v>104</v>
      </c>
      <c r="C62" s="98">
        <f>'SALDO COMERCIAL'!C60/'BALANZA COMERCIAL PERCAPITA COL'!$C$148</f>
        <v>9.054004250895058E-6</v>
      </c>
      <c r="D62" s="98">
        <f>'SALDO COMERCIAL'!D60/'BALANZA COMERCIAL PERCAPITA COL'!$D$148</f>
        <v>6.0185490103586852E-6</v>
      </c>
      <c r="E62" s="98">
        <f>'SALDO COMERCIAL'!E60/'BALANZA COMERCIAL PERCAPITA COL'!$E$148</f>
        <v>-1.5525776139371373E-7</v>
      </c>
      <c r="F62" s="98">
        <f>'SALDO COMERCIAL'!F60/'BALANZA COMERCIAL PERCAPITA COL'!$F$148</f>
        <v>1.4273311797284716E-6</v>
      </c>
      <c r="G62" s="98">
        <f>'SALDO COMERCIAL'!G60/'BALANZA COMERCIAL PERCAPITA COL'!$G$148</f>
        <v>2.4611193989725428E-6</v>
      </c>
      <c r="H62" s="98">
        <f>'SALDO COMERCIAL'!H60/'BALANZA COMERCIAL PERCAPITA COL'!$H$148</f>
        <v>2.1532543915623317E-6</v>
      </c>
      <c r="I62" s="98">
        <f>'SALDO COMERCIAL'!I60/'BALANZA COMERCIAL PERCAPITA COL'!$I$148</f>
        <v>1.2442390208531777E-6</v>
      </c>
      <c r="J62" s="98">
        <f>'SALDO COMERCIAL'!J60/'BALANZA COMERCIAL PERCAPITA COL'!$J$148</f>
        <v>2.0686756538115553E-6</v>
      </c>
      <c r="K62" s="98">
        <f>'SALDO COMERCIAL'!K60/'BALANZA COMERCIAL PERCAPITA COL'!$K$148</f>
        <v>1.1387319237872344E-6</v>
      </c>
      <c r="L62" s="98">
        <f>'SALDO COMERCIAL'!L60/'BALANZA COMERCIAL PERCAPITA COL'!$L$148</f>
        <v>1.7788528706811646E-6</v>
      </c>
      <c r="M62" s="98">
        <f>'SALDO COMERCIAL'!M60/'BALANZA COMERCIAL PERCAPITA COL'!$M$148</f>
        <v>2.7260776635499899E-6</v>
      </c>
      <c r="N62" s="98">
        <f>'SALDO COMERCIAL'!N60/'BALANZA COMERCIAL PERCAPITA COL'!$N$148</f>
        <v>4.2887396721787774E-6</v>
      </c>
      <c r="O62" s="98">
        <f>'SALDO COMERCIAL'!O60/'BALANZA COMERCIAL PERCAPITA COL'!$O$148</f>
        <v>2.8169285779252135E-6</v>
      </c>
      <c r="P62" s="98">
        <f>'SALDO COMERCIAL'!P60/'BALANZA COMERCIAL PERCAPITA COL'!$P$148</f>
        <v>1.915301620808407E-6</v>
      </c>
      <c r="Q62" s="98">
        <f>'SALDO COMERCIAL'!Q60/'BALANZA COMERCIAL PERCAPITA COL'!$Q$148</f>
        <v>3.8972893823899458E-6</v>
      </c>
      <c r="R62" s="98">
        <f>'SALDO COMERCIAL'!R60/'BALANZA COMERCIAL PERCAPITA COL'!$R$148</f>
        <v>1.6333429497306912E-6</v>
      </c>
      <c r="S62" s="98">
        <f>'SALDO COMERCIAL'!S60/'BALANZA COMERCIAL PERCAPITA COL'!$S$148</f>
        <v>-6.8955640534763055E-7</v>
      </c>
      <c r="T62" s="98">
        <f>'SALDO COMERCIAL'!T60/'BALANZA COMERCIAL PERCAPITA COL'!$T$148</f>
        <v>5.0553021256521583E-6</v>
      </c>
      <c r="U62" s="98">
        <f>'SALDO COMERCIAL'!U60/'BALANZA COMERCIAL PERCAPITA COL'!$U$148</f>
        <v>-1.7221137807101755E-4</v>
      </c>
      <c r="V62" s="98">
        <f>'SALDO COMERCIAL'!V60/'BALANZA COMERCIAL PERCAPITA COL'!$V$148</f>
        <v>-2.7094543258586164E-4</v>
      </c>
      <c r="W62" s="98">
        <f>'SALDO COMERCIAL'!W60/'BALANZA COMERCIAL PERCAPITA COL'!$W$148</f>
        <v>-6.3592843903703222E-5</v>
      </c>
      <c r="X62" s="98">
        <f>'SALDO COMERCIAL'!X60/'BALANZA COMERCIAL PERCAPITA COL'!$X$148</f>
        <v>-8.7249777862476638E-5</v>
      </c>
      <c r="Y62" s="132" t="e">
        <f>+AVERAGE(#REF!)</f>
        <v>#REF!</v>
      </c>
      <c r="Z62"/>
      <c r="AA62"/>
    </row>
    <row r="63" spans="2:27" x14ac:dyDescent="0.25">
      <c r="B63" s="99" t="s">
        <v>58</v>
      </c>
      <c r="C63" s="100">
        <f>'SALDO COMERCIAL'!C61/'BALANZA COMERCIAL PERCAPITA COL'!$C$148</f>
        <v>-9.3210840223078908E-6</v>
      </c>
      <c r="D63" s="100">
        <f>'SALDO COMERCIAL'!D61/'BALANZA COMERCIAL PERCAPITA COL'!$D$148</f>
        <v>-5.3877840485743689E-6</v>
      </c>
      <c r="E63" s="100">
        <f>'SALDO COMERCIAL'!E61/'BALANZA COMERCIAL PERCAPITA COL'!$E$148</f>
        <v>-7.7628880696856872E-6</v>
      </c>
      <c r="F63" s="100">
        <f>'SALDO COMERCIAL'!F61/'BALANZA COMERCIAL PERCAPITA COL'!$F$148</f>
        <v>-1.1877434459883353E-5</v>
      </c>
      <c r="G63" s="100">
        <f>'SALDO COMERCIAL'!G61/'BALANZA COMERCIAL PERCAPITA COL'!$G$148</f>
        <v>-7.4084716601724504E-6</v>
      </c>
      <c r="H63" s="100">
        <f>'SALDO COMERCIAL'!H61/'BALANZA COMERCIAL PERCAPITA COL'!$H$148</f>
        <v>-2.945256006849626E-6</v>
      </c>
      <c r="I63" s="100">
        <f>'SALDO COMERCIAL'!I61/'BALANZA COMERCIAL PERCAPITA COL'!$I$148</f>
        <v>4.0254791851132221E-6</v>
      </c>
      <c r="J63" s="100">
        <f>'SALDO COMERCIAL'!J61/'BALANZA COMERCIAL PERCAPITA COL'!$J$148</f>
        <v>6.0135920168940561E-6</v>
      </c>
      <c r="K63" s="100">
        <f>'SALDO COMERCIAL'!K61/'BALANZA COMERCIAL PERCAPITA COL'!$K$148</f>
        <v>7.3543103411258896E-6</v>
      </c>
      <c r="L63" s="100">
        <f>'SALDO COMERCIAL'!L61/'BALANZA COMERCIAL PERCAPITA COL'!$L$148</f>
        <v>-2.9959627295682774E-6</v>
      </c>
      <c r="M63" s="100">
        <f>'SALDO COMERCIAL'!M61/'BALANZA COMERCIAL PERCAPITA COL'!$M$148</f>
        <v>-3.4422506090588852E-6</v>
      </c>
      <c r="N63" s="100">
        <f>'SALDO COMERCIAL'!N61/'BALANZA COMERCIAL PERCAPITA COL'!$N$148</f>
        <v>-4.06061522153097E-6</v>
      </c>
      <c r="O63" s="100">
        <f>'SALDO COMERCIAL'!O61/'BALANZA COMERCIAL PERCAPITA COL'!$O$148</f>
        <v>-2.5465034344443929E-6</v>
      </c>
      <c r="P63" s="100">
        <f>'SALDO COMERCIAL'!P61/'BALANZA COMERCIAL PERCAPITA COL'!$P$148</f>
        <v>-4.7882540520210176E-6</v>
      </c>
      <c r="Q63" s="100">
        <f>'SALDO COMERCIAL'!Q61/'BALANZA COMERCIAL PERCAPITA COL'!$Q$148</f>
        <v>-1.2330407085527512E-6</v>
      </c>
      <c r="R63" s="100">
        <f>'SALDO COMERCIAL'!R61/'BALANZA COMERCIAL PERCAPITA COL'!$R$148</f>
        <v>-2.6569045315619241E-6</v>
      </c>
      <c r="S63" s="100">
        <f>'SALDO COMERCIAL'!S61/'BALANZA COMERCIAL PERCAPITA COL'!$S$148</f>
        <v>1.3791128106952611E-6</v>
      </c>
      <c r="T63" s="100">
        <f>'SALDO COMERCIAL'!T61/'BALANZA COMERCIAL PERCAPITA COL'!$T$148</f>
        <v>-3.0715759750797923E-6</v>
      </c>
      <c r="U63" s="100">
        <f>'SALDO COMERCIAL'!U61/'BALANZA COMERCIAL PERCAPITA COL'!$U$148</f>
        <v>-1.6897964240992768E-6</v>
      </c>
      <c r="V63" s="100">
        <f>'SALDO COMERCIAL'!V61/'BALANZA COMERCIAL PERCAPITA COL'!$V$148</f>
        <v>-3.8081758228918698E-6</v>
      </c>
      <c r="W63" s="100">
        <f>'SALDO COMERCIAL'!W61/'BALANZA COMERCIAL PERCAPITA COL'!$W$148</f>
        <v>-2.9857742165416576E-6</v>
      </c>
      <c r="X63" s="100">
        <f>'SALDO COMERCIAL'!X61/'BALANZA COMERCIAL PERCAPITA COL'!$X$148</f>
        <v>-1.9936933928528231E-6</v>
      </c>
      <c r="Y63" s="132" t="e">
        <f>+AVERAGE(#REF!)</f>
        <v>#REF!</v>
      </c>
      <c r="Z63"/>
      <c r="AA63"/>
    </row>
    <row r="64" spans="2:27" x14ac:dyDescent="0.25">
      <c r="B64" s="61" t="s">
        <v>50</v>
      </c>
      <c r="C64" s="98">
        <f>'SALDO COMERCIAL'!C62/'BALANZA COMERCIAL PERCAPITA COL'!$C$148</f>
        <v>-8.8136324566235077E-7</v>
      </c>
      <c r="D64" s="98">
        <f>'SALDO COMERCIAL'!D62/'BALANZA COMERCIAL PERCAPITA COL'!$D$148</f>
        <v>-2.7858785812140639E-6</v>
      </c>
      <c r="E64" s="98">
        <f>'SALDO COMERCIAL'!E62/'BALANZA COMERCIAL PERCAPITA COL'!$E$148</f>
        <v>-4.2695884383271279E-6</v>
      </c>
      <c r="F64" s="98">
        <f>'SALDO COMERCIAL'!F62/'BALANZA COMERCIAL PERCAPITA COL'!$F$148</f>
        <v>2.4468534509630944E-6</v>
      </c>
      <c r="G64" s="98">
        <f>'SALDO COMERCIAL'!G62/'BALANZA COMERCIAL PERCAPITA COL'!$G$148</f>
        <v>1.1476852707453594E-5</v>
      </c>
      <c r="H64" s="98">
        <f>'SALDO COMERCIAL'!H62/'BALANZA COMERCIAL PERCAPITA COL'!$H$148</f>
        <v>8.0932665062170398E-6</v>
      </c>
      <c r="I64" s="98">
        <f>'SALDO COMERCIAL'!I62/'BALANZA COMERCIAL PERCAPITA COL'!$I$148</f>
        <v>1.6687440985560264E-5</v>
      </c>
      <c r="J64" s="98">
        <f>'SALDO COMERCIAL'!J62/'BALANZA COMERCIAL PERCAPITA COL'!$J$148</f>
        <v>-3.7524814185418912E-6</v>
      </c>
      <c r="K64" s="98">
        <f>'SALDO COMERCIAL'!K62/'BALANZA COMERCIAL PERCAPITA COL'!$K$148</f>
        <v>4.9819521665691505E-6</v>
      </c>
      <c r="L64" s="98">
        <f>'SALDO COMERCIAL'!L62/'BALANZA COMERCIAL PERCAPITA COL'!$L$148</f>
        <v>3.3236461531148075E-6</v>
      </c>
      <c r="M64" s="98">
        <f>'SALDO COMERCIAL'!M62/'BALANZA COMERCIAL PERCAPITA COL'!$M$148</f>
        <v>1.4323458910177913E-5</v>
      </c>
      <c r="N64" s="98">
        <f>'SALDO COMERCIAL'!N62/'BALANZA COMERCIAL PERCAPITA COL'!$N$148</f>
        <v>5.0871752494461023E-6</v>
      </c>
      <c r="O64" s="98">
        <f>'SALDO COMERCIAL'!O62/'BALANZA COMERCIAL PERCAPITA COL'!$O$148</f>
        <v>9.6226280221925291E-6</v>
      </c>
      <c r="P64" s="98">
        <f>'SALDO COMERCIAL'!P62/'BALANZA COMERCIAL PERCAPITA COL'!$P$148</f>
        <v>1.1892686808275458E-5</v>
      </c>
      <c r="Q64" s="98">
        <f>'SALDO COMERCIAL'!Q62/'BALANZA COMERCIAL PERCAPITA COL'!$Q$148</f>
        <v>3.3027876121948696E-7</v>
      </c>
      <c r="R64" s="98">
        <f>'SALDO COMERCIAL'!R62/'BALANZA COMERCIAL PERCAPITA COL'!$R$148</f>
        <v>5.6840334650628048E-6</v>
      </c>
      <c r="S64" s="98">
        <f>'SALDO COMERCIAL'!S62/'BALANZA COMERCIAL PERCAPITA COL'!$S$148</f>
        <v>2.5427392447193879E-6</v>
      </c>
      <c r="T64" s="98">
        <f>'SALDO COMERCIAL'!T62/'BALANZA COMERCIAL PERCAPITA COL'!$T$148</f>
        <v>-4.6926855174830157E-7</v>
      </c>
      <c r="U64" s="98">
        <f>'SALDO COMERCIAL'!U62/'BALANZA COMERCIAL PERCAPITA COL'!$U$148</f>
        <v>2.1756128960278188E-6</v>
      </c>
      <c r="V64" s="98">
        <f>'SALDO COMERCIAL'!V62/'BALANZA COMERCIAL PERCAPITA COL'!$V$148</f>
        <v>7.8255920756129624E-6</v>
      </c>
      <c r="W64" s="98">
        <f>'SALDO COMERCIAL'!W62/'BALANZA COMERCIAL PERCAPITA COL'!$W$148</f>
        <v>2.2807997487470998E-6</v>
      </c>
      <c r="X64" s="98">
        <f>'SALDO COMERCIAL'!X62/'BALANZA COMERCIAL PERCAPITA COL'!$X$148</f>
        <v>4.0901544863681625E-6</v>
      </c>
      <c r="Y64" s="132" t="e">
        <f>+AVERAGE(#REF!)</f>
        <v>#REF!</v>
      </c>
      <c r="Z64"/>
      <c r="AA64"/>
    </row>
    <row r="65" spans="2:27" x14ac:dyDescent="0.25">
      <c r="B65" s="99" t="s">
        <v>2</v>
      </c>
      <c r="C65" s="100">
        <f>'SALDO COMERCIAL'!C63/'BALANZA COMERCIAL PERCAPITA COL'!$C$148</f>
        <v>-4.0409169414761718E-5</v>
      </c>
      <c r="D65" s="100">
        <f>'SALDO COMERCIAL'!D63/'BALANZA COMERCIAL PERCAPITA COL'!$D$148</f>
        <v>-2.9304288849563028E-5</v>
      </c>
      <c r="E65" s="100">
        <f>'SALDO COMERCIAL'!E63/'BALANZA COMERCIAL PERCAPITA COL'!$E$148</f>
        <v>-1.6509075294864894E-5</v>
      </c>
      <c r="F65" s="100">
        <f>'SALDO COMERCIAL'!F63/'BALANZA COMERCIAL PERCAPITA COL'!$F$148</f>
        <v>-1.5853571317698383E-5</v>
      </c>
      <c r="G65" s="100">
        <f>'SALDO COMERCIAL'!G63/'BALANZA COMERCIAL PERCAPITA COL'!$G$148</f>
        <v>-1.4917397173364189E-5</v>
      </c>
      <c r="H65" s="100">
        <f>'SALDO COMERCIAL'!H63/'BALANZA COMERCIAL PERCAPITA COL'!$H$148</f>
        <v>-2.3116547146197904E-5</v>
      </c>
      <c r="I65" s="100">
        <f>'SALDO COMERCIAL'!I63/'BALANZA COMERCIAL PERCAPITA COL'!$I$148</f>
        <v>-1.5882345148537621E-5</v>
      </c>
      <c r="J65" s="100">
        <f>'SALDO COMERCIAL'!J63/'BALANZA COMERCIAL PERCAPITA COL'!$J$148</f>
        <v>-1.4216131527937549E-5</v>
      </c>
      <c r="K65" s="100">
        <f>'SALDO COMERCIAL'!K63/'BALANZA COMERCIAL PERCAPITA COL'!$K$148</f>
        <v>-6.5239849800310309E-6</v>
      </c>
      <c r="L65" s="100">
        <f>'SALDO COMERCIAL'!L63/'BALANZA COMERCIAL PERCAPITA COL'!$L$148</f>
        <v>-1.6758666518522552E-5</v>
      </c>
      <c r="M65" s="100">
        <f>'SALDO COMERCIAL'!M63/'BALANZA COMERCIAL PERCAPITA COL'!$M$148</f>
        <v>-1.9960433061925349E-5</v>
      </c>
      <c r="N65" s="100">
        <f>'SALDO COMERCIAL'!N63/'BALANZA COMERCIAL PERCAPITA COL'!$N$148</f>
        <v>-5.7031112661951819E-7</v>
      </c>
      <c r="O65" s="100">
        <f>'SALDO COMERCIAL'!O63/'BALANZA COMERCIAL PERCAPITA COL'!$O$148</f>
        <v>-1.9155114329891453E-6</v>
      </c>
      <c r="P65" s="100">
        <f>'SALDO COMERCIAL'!P63/'BALANZA COMERCIAL PERCAPITA COL'!$P$148</f>
        <v>2.2270949079167522E-8</v>
      </c>
      <c r="Q65" s="100">
        <f>'SALDO COMERCIAL'!Q63/'BALANZA COMERCIAL PERCAPITA COL'!$Q$148</f>
        <v>0</v>
      </c>
      <c r="R65" s="100">
        <f>'SALDO COMERCIAL'!R63/'BALANZA COMERCIAL PERCAPITA COL'!$R$148</f>
        <v>-2.1342347876481029E-6</v>
      </c>
      <c r="S65" s="100">
        <f>'SALDO COMERCIAL'!S63/'BALANZA COMERCIAL PERCAPITA COL'!$S$148</f>
        <v>-5.5810971557823855E-6</v>
      </c>
      <c r="T65" s="100">
        <f>'SALDO COMERCIAL'!T63/'BALANZA COMERCIAL PERCAPITA COL'!$T$148</f>
        <v>-9.5346837559768551E-6</v>
      </c>
      <c r="U65" s="100">
        <f>'SALDO COMERCIAL'!U63/'BALANZA COMERCIAL PERCAPITA COL'!$U$148</f>
        <v>-1.8989087315815623E-5</v>
      </c>
      <c r="V65" s="100">
        <f>'SALDO COMERCIAL'!V63/'BALANZA COMERCIAL PERCAPITA COL'!$V$148</f>
        <v>-7.6791237747325073E-6</v>
      </c>
      <c r="W65" s="100">
        <f>'SALDO COMERCIAL'!W63/'BALANZA COMERCIAL PERCAPITA COL'!$W$148</f>
        <v>-6.7179919872187299E-6</v>
      </c>
      <c r="X65" s="100">
        <f>'SALDO COMERCIAL'!X63/'BALANZA COMERCIAL PERCAPITA COL'!$X$148</f>
        <v>-1.4593013494077363E-6</v>
      </c>
      <c r="Y65" s="132" t="e">
        <f>+AVERAGE(#REF!)</f>
        <v>#REF!</v>
      </c>
      <c r="Z65"/>
      <c r="AA65"/>
    </row>
    <row r="66" spans="2:27" x14ac:dyDescent="0.25">
      <c r="B66" s="61" t="s">
        <v>60</v>
      </c>
      <c r="C66" s="98">
        <f>'SALDO COMERCIAL'!C64/'BALANZA COMERCIAL PERCAPITA COL'!$C$148</f>
        <v>2.6470276144725932E-4</v>
      </c>
      <c r="D66" s="98">
        <f>'SALDO COMERCIAL'!D64/'BALANZA COMERCIAL PERCAPITA COL'!$D$148</f>
        <v>2.7046675923843332E-4</v>
      </c>
      <c r="E66" s="98">
        <f>'SALDO COMERCIAL'!E64/'BALANZA COMERCIAL PERCAPITA COL'!$E$148</f>
        <v>1.9549539788825122E-4</v>
      </c>
      <c r="F66" s="98">
        <f>'SALDO COMERCIAL'!F64/'BALANZA COMERCIAL PERCAPITA COL'!$F$148</f>
        <v>1.4872281131635059E-4</v>
      </c>
      <c r="G66" s="98">
        <f>'SALDO COMERCIAL'!G64/'BALANZA COMERCIAL PERCAPITA COL'!$G$148</f>
        <v>1.2159938907984748E-4</v>
      </c>
      <c r="H66" s="98">
        <f>'SALDO COMERCIAL'!H64/'BALANZA COMERCIAL PERCAPITA COL'!$H$148</f>
        <v>1.1404823260137039E-4</v>
      </c>
      <c r="I66" s="98">
        <f>'SALDO COMERCIAL'!I64/'BALANZA COMERCIAL PERCAPITA COL'!$I$148</f>
        <v>1.1337213195891601E-4</v>
      </c>
      <c r="J66" s="98">
        <f>'SALDO COMERCIAL'!J64/'BALANZA COMERCIAL PERCAPITA COL'!$J$148</f>
        <v>1.3545014658852172E-4</v>
      </c>
      <c r="K66" s="98">
        <f>'SALDO COMERCIAL'!K64/'BALANZA COMERCIAL PERCAPITA COL'!$K$148</f>
        <v>1.752223747727607E-4</v>
      </c>
      <c r="L66" s="98">
        <f>'SALDO COMERCIAL'!L64/'BALANZA COMERCIAL PERCAPITA COL'!$L$148</f>
        <v>8.9949099763522573E-5</v>
      </c>
      <c r="M66" s="98">
        <f>'SALDO COMERCIAL'!M64/'BALANZA COMERCIAL PERCAPITA COL'!$M$148</f>
        <v>5.611561563358411E-5</v>
      </c>
      <c r="N66" s="98">
        <f>'SALDO COMERCIAL'!N64/'BALANZA COMERCIAL PERCAPITA COL'!$N$148</f>
        <v>4.5967076805533168E-5</v>
      </c>
      <c r="O66" s="98">
        <f>'SALDO COMERCIAL'!O64/'BALANZA COMERCIAL PERCAPITA COL'!$O$148</f>
        <v>6.6749939582515857E-5</v>
      </c>
      <c r="P66" s="98">
        <f>'SALDO COMERCIAL'!P64/'BALANZA COMERCIAL PERCAPITA COL'!$P$148</f>
        <v>6.4385313787873304E-5</v>
      </c>
      <c r="Q66" s="98">
        <f>'SALDO COMERCIAL'!Q64/'BALANZA COMERCIAL PERCAPITA COL'!$Q$148</f>
        <v>1.0773693190979665E-4</v>
      </c>
      <c r="R66" s="98">
        <f>'SALDO COMERCIAL'!R64/'BALANZA COMERCIAL PERCAPITA COL'!$R$148</f>
        <v>9.6018787538168225E-5</v>
      </c>
      <c r="S66" s="98">
        <f>'SALDO COMERCIAL'!S64/'BALANZA COMERCIAL PERCAPITA COL'!$S$148</f>
        <v>9.2917725620593225E-5</v>
      </c>
      <c r="T66" s="98">
        <f>'SALDO COMERCIAL'!T64/'BALANZA COMERCIAL PERCAPITA COL'!$T$148</f>
        <v>4.6948185563545993E-5</v>
      </c>
      <c r="U66" s="98">
        <f>'SALDO COMERCIAL'!U64/'BALANZA COMERCIAL PERCAPITA COL'!$U$148</f>
        <v>4.5645625905981715E-5</v>
      </c>
      <c r="V66" s="98">
        <f>'SALDO COMERCIAL'!V64/'BALANZA COMERCIAL PERCAPITA COL'!$V$148</f>
        <v>4.9841070385321065E-5</v>
      </c>
      <c r="W66" s="98">
        <f>'SALDO COMERCIAL'!W64/'BALANZA COMERCIAL PERCAPITA COL'!$W$148</f>
        <v>3.0894469323937988E-5</v>
      </c>
      <c r="X66" s="98">
        <f>'SALDO COMERCIAL'!X64/'BALANZA COMERCIAL PERCAPITA COL'!$X$148</f>
        <v>2.6267424289339256E-5</v>
      </c>
      <c r="Y66" s="132" t="e">
        <f>+AVERAGE(#REF!)</f>
        <v>#REF!</v>
      </c>
      <c r="Z66"/>
      <c r="AA66"/>
    </row>
    <row r="67" spans="2:27" x14ac:dyDescent="0.25">
      <c r="B67" s="99" t="s">
        <v>51</v>
      </c>
      <c r="C67" s="100">
        <f>'SALDO COMERCIAL'!C65/'BALANZA COMERCIAL PERCAPITA COL'!$C$148</f>
        <v>-4.2732763426053372E-7</v>
      </c>
      <c r="D67" s="100">
        <f>'SALDO COMERCIAL'!D65/'BALANZA COMERCIAL PERCAPITA COL'!$D$148</f>
        <v>-4.2050997452287758E-7</v>
      </c>
      <c r="E67" s="100">
        <f>'SALDO COMERCIAL'!E65/'BALANZA COMERCIAL PERCAPITA COL'!$E$148</f>
        <v>-2.0701034852495165E-7</v>
      </c>
      <c r="F67" s="100">
        <f>'SALDO COMERCIAL'!F65/'BALANZA COMERCIAL PERCAPITA COL'!$F$148</f>
        <v>-1.7841639746605895E-7</v>
      </c>
      <c r="G67" s="100">
        <f>'SALDO COMERCIAL'!G65/'BALANZA COMERCIAL PERCAPITA COL'!$G$148</f>
        <v>2.2350982296791462E-6</v>
      </c>
      <c r="H67" s="100">
        <f>'SALDO COMERCIAL'!H65/'BALANZA COMERCIAL PERCAPITA COL'!$H$148</f>
        <v>4.3560088840801191E-6</v>
      </c>
      <c r="I67" s="100">
        <f>'SALDO COMERCIAL'!I65/'BALANZA COMERCIAL PERCAPITA COL'!$I$148</f>
        <v>5.2941150495125402E-6</v>
      </c>
      <c r="J67" s="100">
        <f>'SALDO COMERCIAL'!J65/'BALANZA COMERCIAL PERCAPITA COL'!$J$148</f>
        <v>3.1270678487849094E-6</v>
      </c>
      <c r="K67" s="100">
        <f>'SALDO COMERCIAL'!K65/'BALANZA COMERCIAL PERCAPITA COL'!$K$148</f>
        <v>-7.117074523670215E-8</v>
      </c>
      <c r="L67" s="100">
        <f>'SALDO COMERCIAL'!L65/'BALANZA COMERCIAL PERCAPITA COL'!$L$148</f>
        <v>1.7086349942069083E-6</v>
      </c>
      <c r="M67" s="100">
        <f>'SALDO COMERCIAL'!M65/'BALANZA COMERCIAL PERCAPITA COL'!$M$148</f>
        <v>3.3498411967351569E-6</v>
      </c>
      <c r="N67" s="100">
        <f>'SALDO COMERCIAL'!N65/'BALANZA COMERCIAL PERCAPITA COL'!$N$148</f>
        <v>8.5546668992927726E-6</v>
      </c>
      <c r="O67" s="100">
        <f>'SALDO COMERCIAL'!O65/'BALANZA COMERCIAL PERCAPITA COL'!$O$148</f>
        <v>7.1437308736183412E-6</v>
      </c>
      <c r="P67" s="100">
        <f>'SALDO COMERCIAL'!P65/'BALANZA COMERCIAL PERCAPITA COL'!$P$148</f>
        <v>6.6812847237502569E-7</v>
      </c>
      <c r="Q67" s="100">
        <f>'SALDO COMERCIAL'!Q65/'BALANZA COMERCIAL PERCAPITA COL'!$Q$148</f>
        <v>-1.0568920359023582E-6</v>
      </c>
      <c r="R67" s="100">
        <f>'SALDO COMERCIAL'!R65/'BALANZA COMERCIAL PERCAPITA COL'!$R$148</f>
        <v>-6.0978136789945807E-7</v>
      </c>
      <c r="S67" s="100">
        <f>'SALDO COMERCIAL'!S65/'BALANZA COMERCIAL PERCAPITA COL'!$S$148</f>
        <v>-5.6026457934494983E-7</v>
      </c>
      <c r="T67" s="100">
        <f>'SALDO COMERCIAL'!T65/'BALANZA COMERCIAL PERCAPITA COL'!$T$148</f>
        <v>-8.5321554863327562E-7</v>
      </c>
      <c r="U67" s="100">
        <f>'SALDO COMERCIAL'!U65/'BALANZA COMERCIAL PERCAPITA COL'!$U$148</f>
        <v>-5.2806138253102398E-7</v>
      </c>
      <c r="V67" s="100">
        <f>'SALDO COMERCIAL'!V65/'BALANZA COMERCIAL PERCAPITA COL'!$V$148</f>
        <v>-5.2310107457305908E-7</v>
      </c>
      <c r="W67" s="100">
        <f>'SALDO COMERCIAL'!W65/'BALANZA COMERCIAL PERCAPITA COL'!$W$148</f>
        <v>-5.5983266560156082E-7</v>
      </c>
      <c r="X67" s="100">
        <f>'SALDO COMERCIAL'!X65/'BALANZA COMERCIAL PERCAPITA COL'!$X$148</f>
        <v>-2.5075318961654063E-6</v>
      </c>
      <c r="Y67" s="132" t="e">
        <f>+AVERAGE(#REF!)</f>
        <v>#REF!</v>
      </c>
      <c r="Z67"/>
      <c r="AA67"/>
    </row>
    <row r="68" spans="2:27" x14ac:dyDescent="0.25">
      <c r="B68" s="61" t="s">
        <v>72</v>
      </c>
      <c r="C68" s="98">
        <f>'SALDO COMERCIAL'!C66/'BALANZA COMERCIAL PERCAPITA COL'!$C$148</f>
        <v>-8.5572358760671873E-5</v>
      </c>
      <c r="D68" s="98">
        <f>'SALDO COMERCIAL'!D66/'BALANZA COMERCIAL PERCAPITA COL'!$D$148</f>
        <v>-1.0163200446749796E-4</v>
      </c>
      <c r="E68" s="98">
        <f>'SALDO COMERCIAL'!E66/'BALANZA COMERCIAL PERCAPITA COL'!$E$148</f>
        <v>-1.3018363292862897E-4</v>
      </c>
      <c r="F68" s="98">
        <f>'SALDO COMERCIAL'!F66/'BALANZA COMERCIAL PERCAPITA COL'!$F$148</f>
        <v>-1.1581773001225313E-4</v>
      </c>
      <c r="G68" s="98">
        <f>'SALDO COMERCIAL'!G66/'BALANZA COMERCIAL PERCAPITA COL'!$G$148</f>
        <v>-4.6334339705146344E-5</v>
      </c>
      <c r="H68" s="98">
        <f>'SALDO COMERCIAL'!H66/'BALANZA COMERCIAL PERCAPITA COL'!$H$148</f>
        <v>-6.2246376951485786E-5</v>
      </c>
      <c r="I68" s="98">
        <f>'SALDO COMERCIAL'!I66/'BALANZA COMERCIAL PERCAPITA COL'!$I$148</f>
        <v>-7.4605547564098374E-5</v>
      </c>
      <c r="J68" s="98">
        <f>'SALDO COMERCIAL'!J66/'BALANZA COMERCIAL PERCAPITA COL'!$J$148</f>
        <v>-6.0929714315170577E-5</v>
      </c>
      <c r="K68" s="98">
        <f>'SALDO COMERCIAL'!K66/'BALANZA COMERCIAL PERCAPITA COL'!$K$148</f>
        <v>-6.6402305305843112E-5</v>
      </c>
      <c r="L68" s="98">
        <f>'SALDO COMERCIAL'!L66/'BALANZA COMERCIAL PERCAPITA COL'!$L$148</f>
        <v>-7.0920055238999063E-5</v>
      </c>
      <c r="M68" s="98">
        <f>'SALDO COMERCIAL'!M66/'BALANZA COMERCIAL PERCAPITA COL'!$M$148</f>
        <v>-8.9706437013259413E-5</v>
      </c>
      <c r="N68" s="98">
        <f>'SALDO COMERCIAL'!N66/'BALANZA COMERCIAL PERCAPITA COL'!$N$148</f>
        <v>-9.880069957556534E-5</v>
      </c>
      <c r="O68" s="98">
        <f>'SALDO COMERCIAL'!O66/'BALANZA COMERCIAL PERCAPITA COL'!$O$148</f>
        <v>-1.8046371241620088E-4</v>
      </c>
      <c r="P68" s="98">
        <f>'SALDO COMERCIAL'!P66/'BALANZA COMERCIAL PERCAPITA COL'!$P$148</f>
        <v>-1.9257689668756157E-4</v>
      </c>
      <c r="Q68" s="98">
        <f>'SALDO COMERCIAL'!Q66/'BALANZA COMERCIAL PERCAPITA COL'!$Q$148</f>
        <v>-1.4864746113285043E-4</v>
      </c>
      <c r="R68" s="98">
        <f>'SALDO COMERCIAL'!R66/'BALANZA COMERCIAL PERCAPITA COL'!$R$148</f>
        <v>-1.680601005742899E-4</v>
      </c>
      <c r="S68" s="98">
        <f>'SALDO COMERCIAL'!S66/'BALANZA COMERCIAL PERCAPITA COL'!$S$148</f>
        <v>-2.1785672681451704E-4</v>
      </c>
      <c r="T68" s="98">
        <f>'SALDO COMERCIAL'!T66/'BALANZA COMERCIAL PERCAPITA COL'!$T$148</f>
        <v>-2.7654848970076046E-4</v>
      </c>
      <c r="U68" s="98">
        <f>'SALDO COMERCIAL'!U66/'BALANZA COMERCIAL PERCAPITA COL'!$U$148</f>
        <v>-1.3499361183023096E-4</v>
      </c>
      <c r="V68" s="98">
        <f>'SALDO COMERCIAL'!V66/'BALANZA COMERCIAL PERCAPITA COL'!$V$148</f>
        <v>-1.9909226898250627E-4</v>
      </c>
      <c r="W68" s="98">
        <f>'SALDO COMERCIAL'!W66/'BALANZA COMERCIAL PERCAPITA COL'!$W$148</f>
        <v>-1.9183599341280152E-4</v>
      </c>
      <c r="X68" s="98">
        <f>'SALDO COMERCIAL'!X66/'BALANZA COMERCIAL PERCAPITA COL'!$X$148</f>
        <v>-1.6278403784942636E-4</v>
      </c>
      <c r="Y68" s="132" t="e">
        <f>+AVERAGE(#REF!)</f>
        <v>#REF!</v>
      </c>
      <c r="Z68"/>
      <c r="AA68"/>
    </row>
    <row r="69" spans="2:27" x14ac:dyDescent="0.25">
      <c r="B69" s="99" t="s">
        <v>152</v>
      </c>
      <c r="C69" s="100">
        <f>'SALDO COMERCIAL'!C67/'BALANZA COMERCIAL PERCAPITA COL'!$C$148</f>
        <v>-1.869558399889835E-5</v>
      </c>
      <c r="D69" s="100">
        <f>'SALDO COMERCIAL'!D67/'BALANZA COMERCIAL PERCAPITA COL'!$D$148</f>
        <v>-2.4941497863888175E-5</v>
      </c>
      <c r="E69" s="100">
        <f>'SALDO COMERCIAL'!E67/'BALANZA COMERCIAL PERCAPITA COL'!$E$148</f>
        <v>-2.2641756869916586E-5</v>
      </c>
      <c r="F69" s="100">
        <f>'SALDO COMERCIAL'!F67/'BALANZA COMERCIAL PERCAPITA COL'!$F$148</f>
        <v>-1.8402376995784939E-5</v>
      </c>
      <c r="G69" s="100">
        <f>'SALDO COMERCIAL'!G67/'BALANZA COMERCIAL PERCAPITA COL'!$G$148</f>
        <v>-1.2330710458117537E-5</v>
      </c>
      <c r="H69" s="100">
        <f>'SALDO COMERCIAL'!H67/'BALANZA COMERCIAL PERCAPITA COL'!$H$148</f>
        <v>-1.7151784981065469E-5</v>
      </c>
      <c r="I69" s="100">
        <f>'SALDO COMERCIAL'!I67/'BALANZA COMERCIAL PERCAPITA COL'!$I$148</f>
        <v>-2.3689335083302657E-5</v>
      </c>
      <c r="J69" s="100">
        <f>'SALDO COMERCIAL'!J67/'BALANZA COMERCIAL PERCAPITA COL'!$J$148</f>
        <v>-2.1961638045697093E-5</v>
      </c>
      <c r="K69" s="100">
        <f>'SALDO COMERCIAL'!K67/'BALANZA COMERCIAL PERCAPITA COL'!$K$148</f>
        <v>-2.8610639585154267E-5</v>
      </c>
      <c r="L69" s="100">
        <f>'SALDO COMERCIAL'!L67/'BALANZA COMERCIAL PERCAPITA COL'!$L$148</f>
        <v>-3.6770761313685652E-5</v>
      </c>
      <c r="M69" s="100">
        <f>'SALDO COMERCIAL'!M67/'BALANZA COMERCIAL PERCAPITA COL'!$M$148</f>
        <v>-3.9528126121474855E-5</v>
      </c>
      <c r="N69" s="100">
        <f>'SALDO COMERCIAL'!N67/'BALANZA COMERCIAL PERCAPITA COL'!$N$148</f>
        <v>-5.1259564060562294E-5</v>
      </c>
      <c r="O69" s="100">
        <f>'SALDO COMERCIAL'!O67/'BALANZA COMERCIAL PERCAPITA COL'!$O$148</f>
        <v>-9.3814989359221318E-5</v>
      </c>
      <c r="P69" s="100">
        <f>'SALDO COMERCIAL'!P67/'BALANZA COMERCIAL PERCAPITA COL'!$P$148</f>
        <v>-1.0839270916830833E-4</v>
      </c>
      <c r="Q69" s="100">
        <f>'SALDO COMERCIAL'!Q67/'BALANZA COMERCIAL PERCAPITA COL'!$Q$148</f>
        <v>-9.7938661993618529E-5</v>
      </c>
      <c r="R69" s="100">
        <f>'SALDO COMERCIAL'!R67/'BALANZA COMERCIAL PERCAPITA COL'!$R$148</f>
        <v>-1.0679885100639079E-4</v>
      </c>
      <c r="S69" s="100">
        <f>'SALDO COMERCIAL'!S67/'BALANZA COMERCIAL PERCAPITA COL'!$S$148</f>
        <v>-1.125700831730007E-4</v>
      </c>
      <c r="T69" s="100">
        <f>'SALDO COMERCIAL'!T67/'BALANZA COMERCIAL PERCAPITA COL'!$T$148</f>
        <v>-9.929295947219745E-5</v>
      </c>
      <c r="U69" s="100">
        <f>'SALDO COMERCIAL'!U67/'BALANZA COMERCIAL PERCAPITA COL'!$U$148</f>
        <v>-1.1777881075971958E-4</v>
      </c>
      <c r="V69" s="100">
        <f>'SALDO COMERCIAL'!V67/'BALANZA COMERCIAL PERCAPITA COL'!$V$148</f>
        <v>-1.0700555581466496E-4</v>
      </c>
      <c r="W69" s="100">
        <f>'SALDO COMERCIAL'!W67/'BALANZA COMERCIAL PERCAPITA COL'!$W$148</f>
        <v>-7.6531198842050413E-5</v>
      </c>
      <c r="X69" s="100">
        <f>'SALDO COMERCIAL'!X67/'BALANZA COMERCIAL PERCAPITA COL'!$X$148</f>
        <v>-5.6070057481469085E-5</v>
      </c>
      <c r="Y69" s="132" t="e">
        <f>+AVERAGE(#REF!)</f>
        <v>#REF!</v>
      </c>
      <c r="Z69"/>
      <c r="AA69"/>
    </row>
    <row r="70" spans="2:27" x14ac:dyDescent="0.25">
      <c r="B70" s="61" t="s">
        <v>23</v>
      </c>
      <c r="C70" s="98">
        <f>'SALDO COMERCIAL'!C68/'BALANZA COMERCIAL PERCAPITA COL'!$C$148</f>
        <v>-3.7391167997796698E-7</v>
      </c>
      <c r="D70" s="98">
        <f>'SALDO COMERCIAL'!D68/'BALANZA COMERCIAL PERCAPITA COL'!$D$148</f>
        <v>-6.5704683519199619E-7</v>
      </c>
      <c r="E70" s="98">
        <f>'SALDO COMERCIAL'!E68/'BALANZA COMERCIAL PERCAPITA COL'!$E$148</f>
        <v>-3.6226810991866536E-7</v>
      </c>
      <c r="F70" s="98">
        <f>'SALDO COMERCIAL'!F68/'BALANZA COMERCIAL PERCAPITA COL'!$F$148</f>
        <v>-2.0390445424692453E-7</v>
      </c>
      <c r="G70" s="98">
        <f>'SALDO COMERCIAL'!G68/'BALANZA COMERCIAL PERCAPITA COL'!$G$148</f>
        <v>-1.7579424278375307E-7</v>
      </c>
      <c r="H70" s="98">
        <f>'SALDO COMERCIAL'!H68/'BALANZA COMERCIAL PERCAPITA COL'!$H$148</f>
        <v>-4.2075085812137516E-7</v>
      </c>
      <c r="I70" s="98">
        <f>'SALDO COMERCIAL'!I68/'BALANZA COMERCIAL PERCAPITA COL'!$I$148</f>
        <v>-1.9517474836912591E-7</v>
      </c>
      <c r="J70" s="98">
        <f>'SALDO COMERCIAL'!J68/'BALANZA COMERCIAL PERCAPITA COL'!$J$148</f>
        <v>-3.3676115294606714E-7</v>
      </c>
      <c r="K70" s="98">
        <f>'SALDO COMERCIAL'!K68/'BALANZA COMERCIAL PERCAPITA COL'!$K$148</f>
        <v>-3.5585372618351076E-7</v>
      </c>
      <c r="L70" s="98">
        <f>'SALDO COMERCIAL'!L68/'BALANZA COMERCIAL PERCAPITA COL'!$L$148</f>
        <v>-2.3405958824752167E-8</v>
      </c>
      <c r="M70" s="98">
        <f>'SALDO COMERCIAL'!M68/'BALANZA COMERCIAL PERCAPITA COL'!$M$148</f>
        <v>0</v>
      </c>
      <c r="N70" s="98">
        <f>'SALDO COMERCIAL'!N68/'BALANZA COMERCIAL PERCAPITA COL'!$N$148</f>
        <v>0</v>
      </c>
      <c r="O70" s="98">
        <f>'SALDO COMERCIAL'!O68/'BALANZA COMERCIAL PERCAPITA COL'!$O$148</f>
        <v>0</v>
      </c>
      <c r="P70" s="98">
        <f>'SALDO COMERCIAL'!P68/'BALANZA COMERCIAL PERCAPITA COL'!$P$148</f>
        <v>-1.0021927085625384E-6</v>
      </c>
      <c r="Q70" s="98">
        <f>'SALDO COMERCIAL'!Q68/'BALANZA COMERCIAL PERCAPITA COL'!$Q$148</f>
        <v>0</v>
      </c>
      <c r="R70" s="98">
        <f>'SALDO COMERCIAL'!R68/'BALANZA COMERCIAL PERCAPITA COL'!$R$148</f>
        <v>0</v>
      </c>
      <c r="S70" s="98">
        <f>'SALDO COMERCIAL'!S68/'BALANZA COMERCIAL PERCAPITA COL'!$S$148</f>
        <v>0</v>
      </c>
      <c r="T70" s="98">
        <f>'SALDO COMERCIAL'!T68/'BALANZA COMERCIAL PERCAPITA COL'!$T$148</f>
        <v>0</v>
      </c>
      <c r="U70" s="98">
        <f>'SALDO COMERCIAL'!U68/'BALANZA COMERCIAL PERCAPITA COL'!$U$148</f>
        <v>0</v>
      </c>
      <c r="V70" s="98">
        <f>'SALDO COMERCIAL'!V68/'BALANZA COMERCIAL PERCAPITA COL'!$V$148</f>
        <v>0</v>
      </c>
      <c r="W70" s="98">
        <f>'SALDO COMERCIAL'!W68/'BALANZA COMERCIAL PERCAPITA COL'!$W$148</f>
        <v>0</v>
      </c>
      <c r="X70" s="98">
        <f>'SALDO COMERCIAL'!X68/'BALANZA COMERCIAL PERCAPITA COL'!$X$148</f>
        <v>0</v>
      </c>
      <c r="Y70" s="132" t="e">
        <f>+AVERAGE(#REF!)</f>
        <v>#REF!</v>
      </c>
      <c r="Z70"/>
      <c r="AA70"/>
    </row>
    <row r="71" spans="2:27" x14ac:dyDescent="0.25">
      <c r="B71" s="99" t="s">
        <v>3</v>
      </c>
      <c r="C71" s="100">
        <f>'SALDO COMERCIAL'!C69/'BALANZA COMERCIAL PERCAPITA COL'!$C$148</f>
        <v>0</v>
      </c>
      <c r="D71" s="100">
        <f>'SALDO COMERCIAL'!D69/'BALANZA COMERCIAL PERCAPITA COL'!$D$148</f>
        <v>0</v>
      </c>
      <c r="E71" s="100">
        <f>'SALDO COMERCIAL'!E69/'BALANZA COMERCIAL PERCAPITA COL'!$E$148</f>
        <v>0</v>
      </c>
      <c r="F71" s="100">
        <f>'SALDO COMERCIAL'!F69/'BALANZA COMERCIAL PERCAPITA COL'!$F$148</f>
        <v>0</v>
      </c>
      <c r="G71" s="100">
        <f>'SALDO COMERCIAL'!G69/'BALANZA COMERCIAL PERCAPITA COL'!$G$148</f>
        <v>0</v>
      </c>
      <c r="H71" s="100">
        <f>'SALDO COMERCIAL'!H69/'BALANZA COMERCIAL PERCAPITA COL'!$H$148</f>
        <v>0</v>
      </c>
      <c r="I71" s="100">
        <f>'SALDO COMERCIAL'!I69/'BALANZA COMERCIAL PERCAPITA COL'!$I$148</f>
        <v>1.219842177307037E-7</v>
      </c>
      <c r="J71" s="100">
        <f>'SALDO COMERCIAL'!J69/'BALANZA COMERCIAL PERCAPITA COL'!$J$148</f>
        <v>0</v>
      </c>
      <c r="K71" s="100">
        <f>'SALDO COMERCIAL'!K69/'BALANZA COMERCIAL PERCAPITA COL'!$K$148</f>
        <v>2.6095939920124123E-7</v>
      </c>
      <c r="L71" s="100">
        <f>'SALDO COMERCIAL'!L69/'BALANZA COMERCIAL PERCAPITA COL'!$L$148</f>
        <v>1.4043575294851299E-6</v>
      </c>
      <c r="M71" s="100">
        <f>'SALDO COMERCIAL'!M69/'BALANZA COMERCIAL PERCAPITA COL'!$M$148</f>
        <v>8.3168471091355619E-7</v>
      </c>
      <c r="N71" s="100">
        <f>'SALDO COMERCIAL'!N69/'BALANZA COMERCIAL PERCAPITA COL'!$N$148</f>
        <v>1.5512462644050895E-6</v>
      </c>
      <c r="O71" s="100">
        <f>'SALDO COMERCIAL'!O69/'BALANZA COMERCIAL PERCAPITA COL'!$O$148</f>
        <v>1.081700573923282E-6</v>
      </c>
      <c r="P71" s="100">
        <f>'SALDO COMERCIAL'!P69/'BALANZA COMERCIAL PERCAPITA COL'!$P$148</f>
        <v>1.2694440975125488E-6</v>
      </c>
      <c r="Q71" s="100">
        <f>'SALDO COMERCIAL'!Q69/'BALANZA COMERCIAL PERCAPITA COL'!$Q$148</f>
        <v>7.7065044284546953E-7</v>
      </c>
      <c r="R71" s="100">
        <f>'SALDO COMERCIAL'!R69/'BALANZA COMERCIAL PERCAPITA COL'!$R$148</f>
        <v>8.4933833385995941E-7</v>
      </c>
      <c r="S71" s="100">
        <f>'SALDO COMERCIAL'!S69/'BALANZA COMERCIAL PERCAPITA COL'!$S$148</f>
        <v>0</v>
      </c>
      <c r="T71" s="100">
        <f>'SALDO COMERCIAL'!T69/'BALANZA COMERCIAL PERCAPITA COL'!$T$148</f>
        <v>3.1995583073747837E-7</v>
      </c>
      <c r="U71" s="100">
        <f>'SALDO COMERCIAL'!U69/'BALANZA COMERCIAL PERCAPITA COL'!$U$148</f>
        <v>0</v>
      </c>
      <c r="V71" s="100">
        <f>'SALDO COMERCIAL'!V69/'BALANZA COMERCIAL PERCAPITA COL'!$V$148</f>
        <v>0</v>
      </c>
      <c r="W71" s="100">
        <f>'SALDO COMERCIAL'!W69/'BALANZA COMERCIAL PERCAPITA COL'!$W$148</f>
        <v>0</v>
      </c>
      <c r="X71" s="100">
        <f>'SALDO COMERCIAL'!X69/'BALANZA COMERCIAL PERCAPITA COL'!$X$148</f>
        <v>0</v>
      </c>
      <c r="Y71" s="132" t="e">
        <f>+AVERAGE(#REF!)</f>
        <v>#REF!</v>
      </c>
      <c r="Z71"/>
      <c r="AA71"/>
    </row>
    <row r="72" spans="2:27" x14ac:dyDescent="0.25">
      <c r="B72" s="59" t="s">
        <v>186</v>
      </c>
      <c r="C72" s="98">
        <f>'SALDO COMERCIAL'!C70/'BALANZA COMERCIAL PERCAPITA COL'!$C$148</f>
        <v>-2.94642403822638E-4</v>
      </c>
      <c r="D72" s="98">
        <f>'SALDO COMERCIAL'!D70/'BALANZA COMERCIAL PERCAPITA COL'!$D$148</f>
        <v>-3.0521139588338608E-4</v>
      </c>
      <c r="E72" s="98">
        <f>'SALDO COMERCIAL'!E70/'BALANZA COMERCIAL PERCAPITA COL'!$E$148</f>
        <v>-4.5516400381923744E-4</v>
      </c>
      <c r="F72" s="98">
        <f>'SALDO COMERCIAL'!F70/'BALANZA COMERCIAL PERCAPITA COL'!$F$148</f>
        <v>-6.1334459837474899E-4</v>
      </c>
      <c r="G72" s="98">
        <f>'SALDO COMERCIAL'!G70/'BALANZA COMERCIAL PERCAPITA COL'!$G$148</f>
        <v>-6.336377913824105E-4</v>
      </c>
      <c r="H72" s="98">
        <f>'SALDO COMERCIAL'!H70/'BALANZA COMERCIAL PERCAPITA COL'!$H$148</f>
        <v>-6.2563177597600706E-4</v>
      </c>
      <c r="I72" s="98">
        <f>'SALDO COMERCIAL'!I70/'BALANZA COMERCIAL PERCAPITA COL'!$I$148</f>
        <v>-7.2546453968804099E-4</v>
      </c>
      <c r="J72" s="98">
        <f>'SALDO COMERCIAL'!J70/'BALANZA COMERCIAL PERCAPITA COL'!$J$148</f>
        <v>-7.1338039378010813E-4</v>
      </c>
      <c r="K72" s="98">
        <f>'SALDO COMERCIAL'!K70/'BALANZA COMERCIAL PERCAPITA COL'!$K$148</f>
        <v>-6.4601685451354544E-4</v>
      </c>
      <c r="L72" s="98">
        <f>'SALDO COMERCIAL'!L70/'BALANZA COMERCIAL PERCAPITA COL'!$L$148</f>
        <v>-5.2555739945098516E-4</v>
      </c>
      <c r="M72" s="98">
        <f>'SALDO COMERCIAL'!M70/'BALANZA COMERCIAL PERCAPITA COL'!$M$148</f>
        <v>-6.8898147593263854E-4</v>
      </c>
      <c r="N72" s="98">
        <f>'SALDO COMERCIAL'!N70/'BALANZA COMERCIAL PERCAPITA COL'!$N$148</f>
        <v>-9.9421198081327375E-4</v>
      </c>
      <c r="O72" s="98">
        <f>'SALDO COMERCIAL'!O70/'BALANZA COMERCIAL PERCAPITA COL'!$O$148</f>
        <v>-1.351810221403375E-3</v>
      </c>
      <c r="P72" s="98">
        <f>'SALDO COMERCIAL'!P70/'BALANZA COMERCIAL PERCAPITA COL'!$P$148</f>
        <v>-1.795929333744069E-3</v>
      </c>
      <c r="Q72" s="98">
        <f>'SALDO COMERCIAL'!Q70/'BALANZA COMERCIAL PERCAPITA COL'!$Q$148</f>
        <v>-1.8399169230015179E-3</v>
      </c>
      <c r="R72" s="98">
        <f>'SALDO COMERCIAL'!R70/'BALANZA COMERCIAL PERCAPITA COL'!$R$148</f>
        <v>-2.1496317671875643E-3</v>
      </c>
      <c r="S72" s="98">
        <f>'SALDO COMERCIAL'!S70/'BALANZA COMERCIAL PERCAPITA COL'!$S$148</f>
        <v>-2.468137861115841E-3</v>
      </c>
      <c r="T72" s="98">
        <f>'SALDO COMERCIAL'!T70/'BALANZA COMERCIAL PERCAPITA COL'!$T$148</f>
        <v>-3.1505837348832335E-3</v>
      </c>
      <c r="U72" s="98">
        <f>'SALDO COMERCIAL'!U70/'BALANZA COMERCIAL PERCAPITA COL'!$U$148</f>
        <v>-3.90412678069427E-3</v>
      </c>
      <c r="V72" s="98">
        <f>'SALDO COMERCIAL'!V70/'BALANZA COMERCIAL PERCAPITA COL'!$V$148</f>
        <v>-4.7835919346267616E-3</v>
      </c>
      <c r="W72" s="98">
        <f>'SALDO COMERCIAL'!W70/'BALANZA COMERCIAL PERCAPITA COL'!$W$148</f>
        <v>-4.5088300851254598E-3</v>
      </c>
      <c r="X72" s="98">
        <f>'SALDO COMERCIAL'!X70/'BALANZA COMERCIAL PERCAPITA COL'!$X$148</f>
        <v>-4.9253681431925675E-3</v>
      </c>
      <c r="Y72" s="132" t="e">
        <f>+AVERAGE(#REF!)</f>
        <v>#REF!</v>
      </c>
      <c r="Z72"/>
      <c r="AA72"/>
    </row>
    <row r="73" spans="2:27" x14ac:dyDescent="0.25">
      <c r="B73" s="99" t="s">
        <v>43</v>
      </c>
      <c r="C73" s="100">
        <f>'SALDO COMERCIAL'!C71/'BALANZA COMERCIAL PERCAPITA COL'!$C$148</f>
        <v>-6.1706110387221066E-4</v>
      </c>
      <c r="D73" s="100">
        <f>'SALDO COMERCIAL'!D71/'BALANZA COMERCIAL PERCAPITA COL'!$D$148</f>
        <v>-6.7880822637355514E-4</v>
      </c>
      <c r="E73" s="100">
        <f>'SALDO COMERCIAL'!E71/'BALANZA COMERCIAL PERCAPITA COL'!$E$148</f>
        <v>-6.2103104557485495E-4</v>
      </c>
      <c r="F73" s="100">
        <f>'SALDO COMERCIAL'!F71/'BALANZA COMERCIAL PERCAPITA COL'!$F$148</f>
        <v>-5.8556261648360546E-4</v>
      </c>
      <c r="G73" s="100">
        <f>'SALDO COMERCIAL'!G71/'BALANZA COMERCIAL PERCAPITA COL'!$G$148</f>
        <v>-5.8775549401585093E-4</v>
      </c>
      <c r="H73" s="100">
        <f>'SALDO COMERCIAL'!H71/'BALANZA COMERCIAL PERCAPITA COL'!$H$148</f>
        <v>-5.0574253146189294E-4</v>
      </c>
      <c r="I73" s="100">
        <f>'SALDO COMERCIAL'!I71/'BALANZA COMERCIAL PERCAPITA COL'!$I$148</f>
        <v>-6.6783919523205658E-4</v>
      </c>
      <c r="J73" s="100">
        <f>'SALDO COMERCIAL'!J71/'BALANZA COMERCIAL PERCAPITA COL'!$J$148</f>
        <v>-6.4432030305809672E-4</v>
      </c>
      <c r="K73" s="100">
        <f>'SALDO COMERCIAL'!K71/'BALANZA COMERCIAL PERCAPITA COL'!$K$148</f>
        <v>-6.4881623715952247E-4</v>
      </c>
      <c r="L73" s="100">
        <f>'SALDO COMERCIAL'!L71/'BALANZA COMERCIAL PERCAPITA COL'!$L$148</f>
        <v>-5.2209331754492184E-4</v>
      </c>
      <c r="M73" s="100">
        <f>'SALDO COMERCIAL'!M71/'BALANZA COMERCIAL PERCAPITA COL'!$M$148</f>
        <v>-7.2072410906583921E-4</v>
      </c>
      <c r="N73" s="100">
        <f>'SALDO COMERCIAL'!N71/'BALANZA COMERCIAL PERCAPITA COL'!$N$148</f>
        <v>-9.3476274897445516E-4</v>
      </c>
      <c r="O73" s="100">
        <f>'SALDO COMERCIAL'!O71/'BALANZA COMERCIAL PERCAPITA COL'!$O$148</f>
        <v>-1.0735652841902339E-3</v>
      </c>
      <c r="P73" s="100">
        <f>'SALDO COMERCIAL'!P71/'BALANZA COMERCIAL PERCAPITA COL'!$P$148</f>
        <v>-1.8038132497180943E-3</v>
      </c>
      <c r="Q73" s="100">
        <f>'SALDO COMERCIAL'!Q71/'BALANZA COMERCIAL PERCAPITA COL'!$Q$148</f>
        <v>-2.0405942983184782E-3</v>
      </c>
      <c r="R73" s="100">
        <f>'SALDO COMERCIAL'!R71/'BALANZA COMERCIAL PERCAPITA COL'!$R$148</f>
        <v>-1.9807876619974039E-3</v>
      </c>
      <c r="S73" s="100">
        <f>'SALDO COMERCIAL'!S71/'BALANZA COMERCIAL PERCAPITA COL'!$S$148</f>
        <v>-2.4863249113068848E-3</v>
      </c>
      <c r="T73" s="100">
        <f>'SALDO COMERCIAL'!T71/'BALANZA COMERCIAL PERCAPITA COL'!$T$148</f>
        <v>-3.024627789516246E-3</v>
      </c>
      <c r="U73" s="100">
        <f>'SALDO COMERCIAL'!U71/'BALANZA COMERCIAL PERCAPITA COL'!$U$148</f>
        <v>-3.0994034786275921E-3</v>
      </c>
      <c r="V73" s="100">
        <f>'SALDO COMERCIAL'!V71/'BALANZA COMERCIAL PERCAPITA COL'!$V$148</f>
        <v>-3.8160851111394144E-3</v>
      </c>
      <c r="W73" s="100">
        <f>'SALDO COMERCIAL'!W71/'BALANZA COMERCIAL PERCAPITA COL'!$W$148</f>
        <v>-3.9082540421940077E-3</v>
      </c>
      <c r="X73" s="100">
        <f>'SALDO COMERCIAL'!X71/'BALANZA COMERCIAL PERCAPITA COL'!$X$148</f>
        <v>-2.666328547229127E-3</v>
      </c>
      <c r="Y73" s="132" t="e">
        <f>+AVERAGE(#REF!)</f>
        <v>#REF!</v>
      </c>
      <c r="Z73"/>
      <c r="AA73"/>
    </row>
    <row r="74" spans="2:27" x14ac:dyDescent="0.25">
      <c r="B74" s="59" t="s">
        <v>96</v>
      </c>
      <c r="C74" s="98">
        <f>'SALDO COMERCIAL'!C72/'BALANZA COMERCIAL PERCAPITA COL'!$C$148</f>
        <v>2.0177876730239575E-4</v>
      </c>
      <c r="D74" s="98">
        <f>'SALDO COMERCIAL'!D72/'BALANZA COMERCIAL PERCAPITA COL'!$D$148</f>
        <v>2.5963862739446919E-4</v>
      </c>
      <c r="E74" s="98">
        <f>'SALDO COMERCIAL'!E72/'BALANZA COMERCIAL PERCAPITA COL'!$E$148</f>
        <v>2.6898407161460904E-4</v>
      </c>
      <c r="F74" s="98">
        <f>'SALDO COMERCIAL'!F72/'BALANZA COMERCIAL PERCAPITA COL'!$F$148</f>
        <v>2.8041960070308294E-4</v>
      </c>
      <c r="G74" s="98">
        <f>'SALDO COMERCIAL'!G72/'BALANZA COMERCIAL PERCAPITA COL'!$G$148</f>
        <v>2.4920089587759741E-4</v>
      </c>
      <c r="H74" s="98">
        <f>'SALDO COMERCIAL'!H72/'BALANZA COMERCIAL PERCAPITA COL'!$H$148</f>
        <v>2.2000319869652375E-4</v>
      </c>
      <c r="I74" s="98">
        <f>'SALDO COMERCIAL'!I72/'BALANZA COMERCIAL PERCAPITA COL'!$I$148</f>
        <v>1.7973154640441881E-4</v>
      </c>
      <c r="J74" s="98">
        <f>'SALDO COMERCIAL'!J72/'BALANZA COMERCIAL PERCAPITA COL'!$J$148</f>
        <v>1.6732218427806023E-4</v>
      </c>
      <c r="K74" s="98">
        <f>'SALDO COMERCIAL'!K72/'BALANZA COMERCIAL PERCAPITA COL'!$K$148</f>
        <v>1.561011678858334E-4</v>
      </c>
      <c r="L74" s="98">
        <f>'SALDO COMERCIAL'!L72/'BALANZA COMERCIAL PERCAPITA COL'!$L$148</f>
        <v>1.420507641074209E-4</v>
      </c>
      <c r="M74" s="98">
        <f>'SALDO COMERCIAL'!M72/'BALANZA COMERCIAL PERCAPITA COL'!$M$148</f>
        <v>1.4235669968470371E-4</v>
      </c>
      <c r="N74" s="98">
        <f>'SALDO COMERCIAL'!N72/'BALANZA COMERCIAL PERCAPITA COL'!$N$148</f>
        <v>1.5051651253742324E-4</v>
      </c>
      <c r="O74" s="98">
        <f>'SALDO COMERCIAL'!O72/'BALANZA COMERCIAL PERCAPITA COL'!$O$148</f>
        <v>1.2419274714356682E-4</v>
      </c>
      <c r="P74" s="98">
        <f>'SALDO COMERCIAL'!P72/'BALANZA COMERCIAL PERCAPITA COL'!$P$148</f>
        <v>1.1810284296682537E-4</v>
      </c>
      <c r="Q74" s="98">
        <f>'SALDO COMERCIAL'!Q72/'BALANZA COMERCIAL PERCAPITA COL'!$Q$148</f>
        <v>1.3788037351709516E-4</v>
      </c>
      <c r="R74" s="98">
        <f>'SALDO COMERCIAL'!R72/'BALANZA COMERCIAL PERCAPITA COL'!$R$148</f>
        <v>1.0514373015066369E-4</v>
      </c>
      <c r="S74" s="98">
        <f>'SALDO COMERCIAL'!S72/'BALANZA COMERCIAL PERCAPITA COL'!$S$148</f>
        <v>2.3703501433824803E-7</v>
      </c>
      <c r="T74" s="98">
        <f>'SALDO COMERCIAL'!T72/'BALANZA COMERCIAL PERCAPITA COL'!$T$148</f>
        <v>1.4291360439607366E-5</v>
      </c>
      <c r="U74" s="98">
        <f>'SALDO COMERCIAL'!U72/'BALANZA COMERCIAL PERCAPITA COL'!$U$148</f>
        <v>2.3445925384377464E-6</v>
      </c>
      <c r="V74" s="98">
        <f>'SALDO COMERCIAL'!V72/'BALANZA COMERCIAL PERCAPITA COL'!$V$148</f>
        <v>-1.0252781061631957E-6</v>
      </c>
      <c r="W74" s="98">
        <f>'SALDO COMERCIAL'!W72/'BALANZA COMERCIAL PERCAPITA COL'!$W$148</f>
        <v>-1.2026035038848344E-6</v>
      </c>
      <c r="X74" s="98">
        <f>'SALDO COMERCIAL'!X72/'BALANZA COMERCIAL PERCAPITA COL'!$X$148</f>
        <v>1.1982713897249441E-5</v>
      </c>
      <c r="Y74" s="132" t="e">
        <f>+AVERAGE(#REF!)</f>
        <v>#REF!</v>
      </c>
      <c r="Z74"/>
      <c r="AA74"/>
    </row>
    <row r="75" spans="2:27" x14ac:dyDescent="0.25">
      <c r="B75" s="99" t="s">
        <v>69</v>
      </c>
      <c r="C75" s="100">
        <f>'SALDO COMERCIAL'!C73/'BALANZA COMERCIAL PERCAPITA COL'!$C$148</f>
        <v>-3.0180014169650193E-6</v>
      </c>
      <c r="D75" s="100">
        <f>'SALDO COMERCIAL'!D73/'BALANZA COMERCIAL PERCAPITA COL'!$D$148</f>
        <v>-5.20381093472061E-6</v>
      </c>
      <c r="E75" s="100">
        <f>'SALDO COMERCIAL'!E73/'BALANZA COMERCIAL PERCAPITA COL'!$E$148</f>
        <v>-3.6744336863178918E-6</v>
      </c>
      <c r="F75" s="100">
        <f>'SALDO COMERCIAL'!F73/'BALANZA COMERCIAL PERCAPITA COL'!$F$148</f>
        <v>-4.3074815959662809E-6</v>
      </c>
      <c r="G75" s="100">
        <f>'SALDO COMERCIAL'!G73/'BALANZA COMERCIAL PERCAPITA COL'!$G$148</f>
        <v>-2.6118001785014741E-6</v>
      </c>
      <c r="H75" s="100">
        <f>'SALDO COMERCIAL'!H73/'BALANZA COMERCIAL PERCAPITA COL'!$H$148</f>
        <v>-1.2870026248418535E-6</v>
      </c>
      <c r="I75" s="100">
        <f>'SALDO COMERCIAL'!I73/'BALANZA COMERCIAL PERCAPITA COL'!$I$148</f>
        <v>-1.8541601095066962E-6</v>
      </c>
      <c r="J75" s="100">
        <f>'SALDO COMERCIAL'!J73/'BALANZA COMERCIAL PERCAPITA COL'!$J$148</f>
        <v>-1.6356970285951832E-6</v>
      </c>
      <c r="K75" s="100">
        <f>'SALDO COMERCIAL'!K73/'BALANZA COMERCIAL PERCAPITA COL'!$K$148</f>
        <v>-1.9927808666276604E-6</v>
      </c>
      <c r="L75" s="100">
        <f>'SALDO COMERCIAL'!L73/'BALANZA COMERCIAL PERCAPITA COL'!$L$148</f>
        <v>-5.9451135414870507E-6</v>
      </c>
      <c r="M75" s="100">
        <f>'SALDO COMERCIAL'!M73/'BALANZA COMERCIAL PERCAPITA COL'!$M$148</f>
        <v>-6.122123566447011E-6</v>
      </c>
      <c r="N75" s="100">
        <f>'SALDO COMERCIAL'!N73/'BALANZA COMERCIAL PERCAPITA COL'!$N$148</f>
        <v>-1.2364345225111155E-5</v>
      </c>
      <c r="O75" s="100">
        <f>'SALDO COMERCIAL'!O73/'BALANZA COMERCIAL PERCAPITA COL'!$O$148</f>
        <v>-2.6501664061120409E-5</v>
      </c>
      <c r="P75" s="100">
        <f>'SALDO COMERCIAL'!P73/'BALANZA COMERCIAL PERCAPITA COL'!$P$148</f>
        <v>-1.8462616786629875E-5</v>
      </c>
      <c r="Q75" s="100">
        <f>'SALDO COMERCIAL'!Q73/'BALANZA COMERCIAL PERCAPITA COL'!$Q$148</f>
        <v>-2.1842435408648737E-5</v>
      </c>
      <c r="R75" s="100">
        <f>'SALDO COMERCIAL'!R73/'BALANZA COMERCIAL PERCAPITA COL'!$R$148</f>
        <v>-2.1908573432387672E-5</v>
      </c>
      <c r="S75" s="100">
        <f>'SALDO COMERCIAL'!S73/'BALANZA COMERCIAL PERCAPITA COL'!$S$148</f>
        <v>-2.1634832217781911E-5</v>
      </c>
      <c r="T75" s="100">
        <f>'SALDO COMERCIAL'!T73/'BALANZA COMERCIAL PERCAPITA COL'!$T$148</f>
        <v>-4.8846590159255028E-5</v>
      </c>
      <c r="U75" s="100">
        <f>'SALDO COMERCIAL'!U73/'BALANZA COMERCIAL PERCAPITA COL'!$U$148</f>
        <v>-6.2121141040949655E-5</v>
      </c>
      <c r="V75" s="100">
        <f>'SALDO COMERCIAL'!V73/'BALANZA COMERCIAL PERCAPITA COL'!$V$148</f>
        <v>-2.0610182338178526E-5</v>
      </c>
      <c r="W75" s="100">
        <f>'SALDO COMERCIAL'!W73/'BALANZA COMERCIAL PERCAPITA COL'!$W$148</f>
        <v>-1.6691307252194685E-5</v>
      </c>
      <c r="X75" s="100">
        <f>'SALDO COMERCIAL'!X73/'BALANZA COMERCIAL PERCAPITA COL'!$X$148</f>
        <v>-1.8744828600843035E-5</v>
      </c>
      <c r="Y75" s="132" t="e">
        <f>+AVERAGE(#REF!)</f>
        <v>#REF!</v>
      </c>
      <c r="Z75"/>
      <c r="AA75"/>
    </row>
    <row r="76" spans="2:27" x14ac:dyDescent="0.25">
      <c r="B76" s="59" t="s">
        <v>41</v>
      </c>
      <c r="C76" s="98">
        <f>'SALDO COMERCIAL'!C74/'BALANZA COMERCIAL PERCAPITA COL'!$C$148</f>
        <v>-5.2240803288350247E-5</v>
      </c>
      <c r="D76" s="98">
        <f>'SALDO COMERCIAL'!D74/'BALANZA COMERCIAL PERCAPITA COL'!$D$148</f>
        <v>-5.7898967117118702E-5</v>
      </c>
      <c r="E76" s="98">
        <f>'SALDO COMERCIAL'!E74/'BALANZA COMERCIAL PERCAPITA COL'!$E$148</f>
        <v>-4.4714235281389558E-5</v>
      </c>
      <c r="F76" s="98">
        <f>'SALDO COMERCIAL'!F74/'BALANZA COMERCIAL PERCAPITA COL'!$F$148</f>
        <v>-9.7389864959687329E-5</v>
      </c>
      <c r="G76" s="98">
        <f>'SALDO COMERCIAL'!G74/'BALANZA COMERCIAL PERCAPITA COL'!$G$148</f>
        <v>-6.4416033248618093E-5</v>
      </c>
      <c r="H76" s="98">
        <f>'SALDO COMERCIAL'!H74/'BALANZA COMERCIAL PERCAPITA COL'!$H$148</f>
        <v>-9.810920009371359E-5</v>
      </c>
      <c r="I76" s="98">
        <f>'SALDO COMERCIAL'!I74/'BALANZA COMERCIAL PERCAPITA COL'!$I$148</f>
        <v>-8.2119775376309726E-5</v>
      </c>
      <c r="J76" s="98">
        <f>'SALDO COMERCIAL'!J74/'BALANZA COMERCIAL PERCAPITA COL'!$J$148</f>
        <v>-8.5898148369314701E-5</v>
      </c>
      <c r="K76" s="98">
        <f>'SALDO COMERCIAL'!K74/'BALANZA COMERCIAL PERCAPITA COL'!$K$148</f>
        <v>-7.1597769708122366E-5</v>
      </c>
      <c r="L76" s="98">
        <f>'SALDO COMERCIAL'!L74/'BALANZA COMERCIAL PERCAPITA COL'!$L$148</f>
        <v>-7.7239664121682151E-5</v>
      </c>
      <c r="M76" s="98">
        <f>'SALDO COMERCIAL'!M74/'BALANZA COMERCIAL PERCAPITA COL'!$M$148</f>
        <v>-1.058087771106691E-4</v>
      </c>
      <c r="N76" s="98">
        <f>'SALDO COMERCIAL'!N74/'BALANZA COMERCIAL PERCAPITA COL'!$N$148</f>
        <v>-1.0363693792929885E-4</v>
      </c>
      <c r="O76" s="98">
        <f>'SALDO COMERCIAL'!O74/'BALANZA COMERCIAL PERCAPITA COL'!$O$148</f>
        <v>-1.3471679231069541E-4</v>
      </c>
      <c r="P76" s="98">
        <f>'SALDO COMERCIAL'!P74/'BALANZA COMERCIAL PERCAPITA COL'!$P$148</f>
        <v>-1.8237680200930284E-4</v>
      </c>
      <c r="Q76" s="98">
        <f>'SALDO COMERCIAL'!Q74/'BALANZA COMERCIAL PERCAPITA COL'!$Q$148</f>
        <v>-1.3693357440159928E-4</v>
      </c>
      <c r="R76" s="98">
        <f>'SALDO COMERCIAL'!R74/'BALANZA COMERCIAL PERCAPITA COL'!$R$148</f>
        <v>-1.4192661337859884E-4</v>
      </c>
      <c r="S76" s="98">
        <f>'SALDO COMERCIAL'!S74/'BALANZA COMERCIAL PERCAPITA COL'!$S$148</f>
        <v>-1.5088356094512841E-4</v>
      </c>
      <c r="T76" s="98">
        <f>'SALDO COMERCIAL'!T74/'BALANZA COMERCIAL PERCAPITA COL'!$T$148</f>
        <v>-2.0662747549026351E-4</v>
      </c>
      <c r="U76" s="98">
        <f>'SALDO COMERCIAL'!U74/'BALANZA COMERCIAL PERCAPITA COL'!$U$148</f>
        <v>-1.9677679358636078E-4</v>
      </c>
      <c r="V76" s="98">
        <f>'SALDO COMERCIAL'!V74/'BALANZA COMERCIAL PERCAPITA COL'!$V$148</f>
        <v>-1.7042633009590262E-4</v>
      </c>
      <c r="W76" s="98">
        <f>'SALDO COMERCIAL'!W74/'BALANZA COMERCIAL PERCAPITA COL'!$W$148</f>
        <v>-1.3610154137069056E-4</v>
      </c>
      <c r="X76" s="98">
        <f>'SALDO COMERCIAL'!X74/'BALANZA COMERCIAL PERCAPITA COL'!$X$148</f>
        <v>-1.3407074228431921E-4</v>
      </c>
      <c r="Y76" s="132" t="e">
        <f>+AVERAGE(#REF!)</f>
        <v>#REF!</v>
      </c>
      <c r="Z76"/>
      <c r="AA76"/>
    </row>
    <row r="77" spans="2:27" x14ac:dyDescent="0.25">
      <c r="B77" s="99" t="s">
        <v>4</v>
      </c>
      <c r="C77" s="100">
        <f>'SALDO COMERCIAL'!C75/'BALANZA COMERCIAL PERCAPITA COL'!$C$148</f>
        <v>-1.2686289142109595E-5</v>
      </c>
      <c r="D77" s="100">
        <f>'SALDO COMERCIAL'!D75/'BALANZA COMERCIAL PERCAPITA COL'!$D$148</f>
        <v>-2.0762679992067078E-5</v>
      </c>
      <c r="E77" s="100">
        <f>'SALDO COMERCIAL'!E75/'BALANZA COMERCIAL PERCAPITA COL'!$E$148</f>
        <v>-1.8682683954376887E-5</v>
      </c>
      <c r="F77" s="100">
        <f>'SALDO COMERCIAL'!F75/'BALANZA COMERCIAL PERCAPITA COL'!$F$148</f>
        <v>-1.4910513216806356E-5</v>
      </c>
      <c r="G77" s="100">
        <f>'SALDO COMERCIAL'!G75/'BALANZA COMERCIAL PERCAPITA COL'!$G$148</f>
        <v>-1.0823902662828225E-5</v>
      </c>
      <c r="H77" s="100">
        <f>'SALDO COMERCIAL'!H75/'BALANZA COMERCIAL PERCAPITA COL'!$H$148</f>
        <v>-1.4107528772304931E-6</v>
      </c>
      <c r="I77" s="100">
        <f>'SALDO COMERCIAL'!I75/'BALANZA COMERCIAL PERCAPITA COL'!$I$148</f>
        <v>-5.6844645462507915E-6</v>
      </c>
      <c r="J77" s="100">
        <f>'SALDO COMERCIAL'!J75/'BALANZA COMERCIAL PERCAPITA COL'!$J$148</f>
        <v>-1.7800232370006406E-6</v>
      </c>
      <c r="K77" s="100">
        <f>'SALDO COMERCIAL'!K75/'BALANZA COMERCIAL PERCAPITA COL'!$K$148</f>
        <v>7.117074523670215E-8</v>
      </c>
      <c r="L77" s="100">
        <f>'SALDO COMERCIAL'!L75/'BALANZA COMERCIAL PERCAPITA COL'!$L$148</f>
        <v>0</v>
      </c>
      <c r="M77" s="100">
        <f>'SALDO COMERCIAL'!M75/'BALANZA COMERCIAL PERCAPITA COL'!$M$148</f>
        <v>3.92740002375846E-7</v>
      </c>
      <c r="N77" s="100">
        <f>'SALDO COMERCIAL'!N75/'BALANZA COMERCIAL PERCAPITA COL'!$N$148</f>
        <v>0</v>
      </c>
      <c r="O77" s="100">
        <f>'SALDO COMERCIAL'!O75/'BALANZA COMERCIAL PERCAPITA COL'!$O$148</f>
        <v>-7.4366914457225637E-7</v>
      </c>
      <c r="P77" s="100">
        <f>'SALDO COMERCIAL'!P75/'BALANZA COMERCIAL PERCAPITA COL'!$P$148</f>
        <v>0</v>
      </c>
      <c r="Q77" s="100">
        <f>'SALDO COMERCIAL'!Q75/'BALANZA COMERCIAL PERCAPITA COL'!$Q$148</f>
        <v>0</v>
      </c>
      <c r="R77" s="100">
        <f>'SALDO COMERCIAL'!R75/'BALANZA COMERCIAL PERCAPITA COL'!$R$148</f>
        <v>-1.0453394878276424E-6</v>
      </c>
      <c r="S77" s="100">
        <f>'SALDO COMERCIAL'!S75/'BALANZA COMERCIAL PERCAPITA COL'!$S$148</f>
        <v>0</v>
      </c>
      <c r="T77" s="100">
        <f>'SALDO COMERCIAL'!T75/'BALANZA COMERCIAL PERCAPITA COL'!$T$148</f>
        <v>0</v>
      </c>
      <c r="U77" s="100">
        <f>'SALDO COMERCIAL'!U75/'BALANZA COMERCIAL PERCAPITA COL'!$U$148</f>
        <v>0</v>
      </c>
      <c r="V77" s="100">
        <f>'SALDO COMERCIAL'!V75/'BALANZA COMERCIAL PERCAPITA COL'!$V$148</f>
        <v>0</v>
      </c>
      <c r="W77" s="100">
        <f>'SALDO COMERCIAL'!W75/'BALANZA COMERCIAL PERCAPITA COL'!$W$148</f>
        <v>-4.1469086340856355E-8</v>
      </c>
      <c r="X77" s="100">
        <f>'SALDO COMERCIAL'!X75/'BALANZA COMERCIAL PERCAPITA COL'!$X$148</f>
        <v>-1.9731398527203197E-6</v>
      </c>
      <c r="Y77" s="132" t="e">
        <f>+AVERAGE(#REF!)</f>
        <v>#REF!</v>
      </c>
      <c r="Z77"/>
      <c r="AA77"/>
    </row>
    <row r="78" spans="2:27" x14ac:dyDescent="0.25">
      <c r="B78" s="61" t="s">
        <v>61</v>
      </c>
      <c r="C78" s="98">
        <f>'SALDO COMERCIAL'!C76/'BALANZA COMERCIAL PERCAPITA COL'!$C$148</f>
        <v>-2.7883128135499824E-5</v>
      </c>
      <c r="D78" s="98">
        <f>'SALDO COMERCIAL'!D76/'BALANZA COMERCIAL PERCAPITA COL'!$D$148</f>
        <v>-2.3285739839204343E-5</v>
      </c>
      <c r="E78" s="98">
        <f>'SALDO COMERCIAL'!E76/'BALANZA COMERCIAL PERCAPITA COL'!$E$148</f>
        <v>-1.757000333105527E-5</v>
      </c>
      <c r="F78" s="98">
        <f>'SALDO COMERCIAL'!F76/'BALANZA COMERCIAL PERCAPITA COL'!$F$148</f>
        <v>-2.8113326629294717E-5</v>
      </c>
      <c r="G78" s="98">
        <f>'SALDO COMERCIAL'!G76/'BALANZA COMERCIAL PERCAPITA COL'!$G$148</f>
        <v>-1.8583962808568181E-5</v>
      </c>
      <c r="H78" s="98">
        <f>'SALDO COMERCIAL'!H76/'BALANZA COMERCIAL PERCAPITA COL'!$H$148</f>
        <v>-2.9972311128528547E-5</v>
      </c>
      <c r="I78" s="98">
        <f>'SALDO COMERCIAL'!I76/'BALANZA COMERCIAL PERCAPITA COL'!$I$148</f>
        <v>-3.5424216828996352E-5</v>
      </c>
      <c r="J78" s="98">
        <f>'SALDO COMERCIAL'!J76/'BALANZA COMERCIAL PERCAPITA COL'!$J$148</f>
        <v>-4.4620852765353899E-5</v>
      </c>
      <c r="K78" s="98">
        <f>'SALDO COMERCIAL'!K76/'BALANZA COMERCIAL PERCAPITA COL'!$K$148</f>
        <v>-4.4742675172140086E-5</v>
      </c>
      <c r="L78" s="98">
        <f>'SALDO COMERCIAL'!L76/'BALANZA COMERCIAL PERCAPITA COL'!$L$148</f>
        <v>-4.3020152319894482E-5</v>
      </c>
      <c r="M78" s="98">
        <f>'SALDO COMERCIAL'!M76/'BALANZA COMERCIAL PERCAPITA COL'!$M$148</f>
        <v>-3.816508728969986E-5</v>
      </c>
      <c r="N78" s="98">
        <f>'SALDO COMERCIAL'!N76/'BALANZA COMERCIAL PERCAPITA COL'!$N$148</f>
        <v>-3.2827108448219469E-5</v>
      </c>
      <c r="O78" s="98">
        <f>'SALDO COMERCIAL'!O76/'BALANZA COMERCIAL PERCAPITA COL'!$O$148</f>
        <v>-5.960620870889752E-5</v>
      </c>
      <c r="P78" s="98">
        <f>'SALDO COMERCIAL'!P76/'BALANZA COMERCIAL PERCAPITA COL'!$P$148</f>
        <v>-8.0197687634082248E-5</v>
      </c>
      <c r="Q78" s="98">
        <f>'SALDO COMERCIAL'!Q76/'BALANZA COMERCIAL PERCAPITA COL'!$Q$148</f>
        <v>-7.7461378798010343E-5</v>
      </c>
      <c r="R78" s="98">
        <f>'SALDO COMERCIAL'!R76/'BALANZA COMERCIAL PERCAPITA COL'!$R$148</f>
        <v>-7.1126640984272492E-5</v>
      </c>
      <c r="S78" s="98">
        <f>'SALDO COMERCIAL'!S76/'BALANZA COMERCIAL PERCAPITA COL'!$S$148</f>
        <v>-1.0520044909084789E-4</v>
      </c>
      <c r="T78" s="98">
        <f>'SALDO COMERCIAL'!T76/'BALANZA COMERCIAL PERCAPITA COL'!$T$148</f>
        <v>-1.1697585171762209E-4</v>
      </c>
      <c r="U78" s="98">
        <f>'SALDO COMERCIAL'!U76/'BALANZA COMERCIAL PERCAPITA COL'!$U$148</f>
        <v>-1.4050657266385485E-4</v>
      </c>
      <c r="V78" s="98">
        <f>'SALDO COMERCIAL'!V76/'BALANZA COMERCIAL PERCAPITA COL'!$V$148</f>
        <v>-1.528919820762137E-4</v>
      </c>
      <c r="W78" s="98">
        <f>'SALDO COMERCIAL'!W76/'BALANZA COMERCIAL PERCAPITA COL'!$W$148</f>
        <v>-1.4692497290565409E-4</v>
      </c>
      <c r="X78" s="98">
        <f>'SALDO COMERCIAL'!X76/'BALANZA COMERCIAL PERCAPITA COL'!$X$148</f>
        <v>-1.3803757552989236E-4</v>
      </c>
      <c r="Y78" s="132" t="e">
        <f>+AVERAGE(#REF!)</f>
        <v>#REF!</v>
      </c>
      <c r="Z78"/>
      <c r="AA78"/>
    </row>
    <row r="79" spans="2:27" x14ac:dyDescent="0.25">
      <c r="B79" s="99" t="s">
        <v>49</v>
      </c>
      <c r="C79" s="100">
        <f>'SALDO COMERCIAL'!C77/'BALANZA COMERCIAL PERCAPITA COL'!$C$148</f>
        <v>-4.630896156527121E-4</v>
      </c>
      <c r="D79" s="100">
        <f>'SALDO COMERCIAL'!D77/'BALANZA COMERCIAL PERCAPITA COL'!$D$148</f>
        <v>-5.4474439012098023E-4</v>
      </c>
      <c r="E79" s="100">
        <f>'SALDO COMERCIAL'!E77/'BALANZA COMERCIAL PERCAPITA COL'!$E$148</f>
        <v>-5.2536638826276166E-4</v>
      </c>
      <c r="F79" s="100">
        <f>'SALDO COMERCIAL'!F77/'BALANZA COMERCIAL PERCAPITA COL'!$F$148</f>
        <v>-4.2756215249901985E-4</v>
      </c>
      <c r="G79" s="100">
        <f>'SALDO COMERCIAL'!G77/'BALANZA COMERCIAL PERCAPITA COL'!$G$148</f>
        <v>-3.9252343067286579E-4</v>
      </c>
      <c r="H79" s="100">
        <f>'SALDO COMERCIAL'!H77/'BALANZA COMERCIAL PERCAPITA COL'!$H$148</f>
        <v>-3.5506422415348515E-4</v>
      </c>
      <c r="I79" s="100">
        <f>'SALDO COMERCIAL'!I77/'BALANZA COMERCIAL PERCAPITA COL'!$I$148</f>
        <v>-3.2359973279601076E-4</v>
      </c>
      <c r="J79" s="100">
        <f>'SALDO COMERCIAL'!J77/'BALANZA COMERCIAL PERCAPITA COL'!$J$148</f>
        <v>-3.7695600198698703E-4</v>
      </c>
      <c r="K79" s="100">
        <f>'SALDO COMERCIAL'!K77/'BALANZA COMERCIAL PERCAPITA COL'!$K$148</f>
        <v>-4.0489036965159854E-4</v>
      </c>
      <c r="L79" s="100">
        <f>'SALDO COMERCIAL'!L77/'BALANZA COMERCIAL PERCAPITA COL'!$L$148</f>
        <v>-5.1371398428566052E-4</v>
      </c>
      <c r="M79" s="100">
        <f>'SALDO COMERCIAL'!M77/'BALANZA COMERCIAL PERCAPITA COL'!$M$148</f>
        <v>-5.240768796409451E-4</v>
      </c>
      <c r="N79" s="100">
        <f>'SALDO COMERCIAL'!N77/'BALANZA COMERCIAL PERCAPITA COL'!$N$148</f>
        <v>-6.2905317266132856E-4</v>
      </c>
      <c r="O79" s="100">
        <f>'SALDO COMERCIAL'!O77/'BALANZA COMERCIAL PERCAPITA COL'!$O$148</f>
        <v>-7.4035643656461634E-4</v>
      </c>
      <c r="P79" s="100">
        <f>'SALDO COMERCIAL'!P77/'BALANZA COMERCIAL PERCAPITA COL'!$P$148</f>
        <v>-9.1883254615921449E-4</v>
      </c>
      <c r="Q79" s="100">
        <f>'SALDO COMERCIAL'!Q77/'BALANZA COMERCIAL PERCAPITA COL'!$Q$148</f>
        <v>-8.8811958891920045E-4</v>
      </c>
      <c r="R79" s="100">
        <f>'SALDO COMERCIAL'!R77/'BALANZA COMERCIAL PERCAPITA COL'!$R$148</f>
        <v>-9.8331601154986884E-4</v>
      </c>
      <c r="S79" s="100">
        <f>'SALDO COMERCIAL'!S77/'BALANZA COMERCIAL PERCAPITA COL'!$S$148</f>
        <v>-1.1555241462612919E-3</v>
      </c>
      <c r="T79" s="100">
        <f>'SALDO COMERCIAL'!T77/'BALANZA COMERCIAL PERCAPITA COL'!$T$148</f>
        <v>-1.5010834450992377E-3</v>
      </c>
      <c r="U79" s="100">
        <f>'SALDO COMERCIAL'!U77/'BALANZA COMERCIAL PERCAPITA COL'!$U$148</f>
        <v>-1.9690775280922848E-3</v>
      </c>
      <c r="V79" s="100">
        <f>'SALDO COMERCIAL'!V77/'BALANZA COMERCIAL PERCAPITA COL'!$V$148</f>
        <v>-1.9211828545629825E-3</v>
      </c>
      <c r="W79" s="100">
        <f>'SALDO COMERCIAL'!W77/'BALANZA COMERCIAL PERCAPITA COL'!$W$148</f>
        <v>-1.6864233342236054E-3</v>
      </c>
      <c r="X79" s="100">
        <f>'SALDO COMERCIAL'!X77/'BALANZA COMERCIAL PERCAPITA COL'!$X$148</f>
        <v>-1.2461611382336769E-3</v>
      </c>
      <c r="Y79" s="132" t="e">
        <f>+AVERAGE(#REF!)</f>
        <v>#REF!</v>
      </c>
      <c r="Z79"/>
      <c r="AA79"/>
    </row>
    <row r="80" spans="2:27" x14ac:dyDescent="0.25">
      <c r="B80" s="59" t="s">
        <v>92</v>
      </c>
      <c r="C80" s="98">
        <f>'SALDO COMERCIAL'!C78/'BALANZA COMERCIAL PERCAPITA COL'!$C$148</f>
        <v>-6.1762197139217758E-4</v>
      </c>
      <c r="D80" s="98">
        <f>'SALDO COMERCIAL'!D78/'BALANZA COMERCIAL PERCAPITA COL'!$D$148</f>
        <v>-4.1995805518131628E-4</v>
      </c>
      <c r="E80" s="98">
        <f>'SALDO COMERCIAL'!E78/'BALANZA COMERCIAL PERCAPITA COL'!$E$148</f>
        <v>-4.3089204045468685E-4</v>
      </c>
      <c r="F80" s="98">
        <f>'SALDO COMERCIAL'!F78/'BALANZA COMERCIAL PERCAPITA COL'!$F$148</f>
        <v>-4.0740109958535521E-4</v>
      </c>
      <c r="G80" s="98">
        <f>'SALDO COMERCIAL'!G78/'BALANZA COMERCIAL PERCAPITA COL'!$G$148</f>
        <v>-2.2579514812410341E-4</v>
      </c>
      <c r="H80" s="98">
        <f>'SALDO COMERCIAL'!H78/'BALANZA COMERCIAL PERCAPITA COL'!$H$148</f>
        <v>-2.0101990998010641E-4</v>
      </c>
      <c r="I80" s="98">
        <f>'SALDO COMERCIAL'!I78/'BALANZA COMERCIAL PERCAPITA COL'!$I$148</f>
        <v>-3.4272685813618506E-4</v>
      </c>
      <c r="J80" s="98">
        <f>'SALDO COMERCIAL'!J78/'BALANZA COMERCIAL PERCAPITA COL'!$J$148</f>
        <v>-3.7038915950453869E-4</v>
      </c>
      <c r="K80" s="98">
        <f>'SALDO COMERCIAL'!K78/'BALANZA COMERCIAL PERCAPITA COL'!$K$148</f>
        <v>-3.4320905711312334E-4</v>
      </c>
      <c r="L80" s="98">
        <f>'SALDO COMERCIAL'!L78/'BALANZA COMERCIAL PERCAPITA COL'!$L$148</f>
        <v>-4.4995615244703563E-4</v>
      </c>
      <c r="M80" s="98">
        <f>'SALDO COMERCIAL'!M78/'BALANZA COMERCIAL PERCAPITA COL'!$M$148</f>
        <v>-7.1705083492597103E-4</v>
      </c>
      <c r="N80" s="98">
        <f>'SALDO COMERCIAL'!N78/'BALANZA COMERCIAL PERCAPITA COL'!$N$148</f>
        <v>-9.6238861994790454E-4</v>
      </c>
      <c r="O80" s="98">
        <f>'SALDO COMERCIAL'!O78/'BALANZA COMERCIAL PERCAPITA COL'!$O$148</f>
        <v>-1.5846462699403614E-3</v>
      </c>
      <c r="P80" s="98">
        <f>'SALDO COMERCIAL'!P78/'BALANZA COMERCIAL PERCAPITA COL'!$P$148</f>
        <v>-2.6336956252551139E-3</v>
      </c>
      <c r="Q80" s="98">
        <f>'SALDO COMERCIAL'!Q78/'BALANZA COMERCIAL PERCAPITA COL'!$Q$148</f>
        <v>-1.7249138583448926E-3</v>
      </c>
      <c r="R80" s="98">
        <f>'SALDO COMERCIAL'!R78/'BALANZA COMERCIAL PERCAPITA COL'!$R$148</f>
        <v>-2.5046551907410273E-3</v>
      </c>
      <c r="S80" s="98">
        <f>'SALDO COMERCIAL'!S78/'BALANZA COMERCIAL PERCAPITA COL'!$S$148</f>
        <v>-3.262399096887976E-3</v>
      </c>
      <c r="T80" s="98">
        <f>'SALDO COMERCIAL'!T78/'BALANZA COMERCIAL PERCAPITA COL'!$T$148</f>
        <v>-3.2723375936732019E-3</v>
      </c>
      <c r="U80" s="98">
        <f>'SALDO COMERCIAL'!U78/'BALANZA COMERCIAL PERCAPITA COL'!$U$148</f>
        <v>-2.7539245997204951E-3</v>
      </c>
      <c r="V80" s="98">
        <f>'SALDO COMERCIAL'!V78/'BALANZA COMERCIAL PERCAPITA COL'!$V$148</f>
        <v>-3.3937333035291267E-3</v>
      </c>
      <c r="W80" s="98">
        <f>'SALDO COMERCIAL'!W78/'BALANZA COMERCIAL PERCAPITA COL'!$W$148</f>
        <v>-3.0376935126404099E-3</v>
      </c>
      <c r="X80" s="98">
        <f>'SALDO COMERCIAL'!X78/'BALANZA COMERCIAL PERCAPITA COL'!$X$148</f>
        <v>-2.5598817628828922E-3</v>
      </c>
      <c r="Y80" s="132" t="e">
        <f>+AVERAGE(#REF!)</f>
        <v>#REF!</v>
      </c>
      <c r="Z80"/>
      <c r="AA80"/>
    </row>
    <row r="81" spans="2:27" x14ac:dyDescent="0.25">
      <c r="B81" s="99" t="s">
        <v>105</v>
      </c>
      <c r="C81" s="100">
        <f>'SALDO COMERCIAL'!C79/'BALANZA COMERCIAL PERCAPITA COL'!$C$148</f>
        <v>-7.6999098098319912E-5</v>
      </c>
      <c r="D81" s="100">
        <f>'SALDO COMERCIAL'!D79/'BALANZA COMERCIAL PERCAPITA COL'!$D$148</f>
        <v>-9.5087817988985689E-5</v>
      </c>
      <c r="E81" s="100">
        <f>'SALDO COMERCIAL'!E79/'BALANZA COMERCIAL PERCAPITA COL'!$E$148</f>
        <v>-1.7060240347812578E-4</v>
      </c>
      <c r="F81" s="100">
        <f>'SALDO COMERCIAL'!F79/'BALANZA COMERCIAL PERCAPITA COL'!$F$148</f>
        <v>-1.187233684852718E-4</v>
      </c>
      <c r="G81" s="100">
        <f>'SALDO COMERCIAL'!G79/'BALANZA COMERCIAL PERCAPITA COL'!$G$148</f>
        <v>-1.4945021982944493E-4</v>
      </c>
      <c r="H81" s="100">
        <f>'SALDO COMERCIAL'!H79/'BALANZA COMERCIAL PERCAPITA COL'!$H$148</f>
        <v>-4.0169331925352459E-5</v>
      </c>
      <c r="I81" s="100">
        <f>'SALDO COMERCIAL'!I79/'BALANZA COMERCIAL PERCAPITA COL'!$I$148</f>
        <v>-4.1767396150992945E-5</v>
      </c>
      <c r="J81" s="100">
        <f>'SALDO COMERCIAL'!J79/'BALANZA COMERCIAL PERCAPITA COL'!$J$148</f>
        <v>-4.3345971257772355E-5</v>
      </c>
      <c r="K81" s="100">
        <f>'SALDO COMERCIAL'!K79/'BALANZA COMERCIAL PERCAPITA COL'!$K$148</f>
        <v>-4.6901521110986723E-5</v>
      </c>
      <c r="L81" s="100">
        <f>'SALDO COMERCIAL'!L79/'BALANZA COMERCIAL PERCAPITA COL'!$L$148</f>
        <v>-4.3347835743441015E-5</v>
      </c>
      <c r="M81" s="100">
        <f>'SALDO COMERCIAL'!M79/'BALANZA COMERCIAL PERCAPITA COL'!$M$148</f>
        <v>-4.2554534375076957E-5</v>
      </c>
      <c r="N81" s="100">
        <f>'SALDO COMERCIAL'!N79/'BALANZA COMERCIAL PERCAPITA COL'!$N$148</f>
        <v>-6.5996403572410648E-5</v>
      </c>
      <c r="O81" s="100">
        <f>'SALDO COMERCIAL'!O79/'BALANZA COMERCIAL PERCAPITA COL'!$O$148</f>
        <v>-6.4180900719448068E-5</v>
      </c>
      <c r="P81" s="100">
        <f>'SALDO COMERCIAL'!P79/'BALANZA COMERCIAL PERCAPITA COL'!$P$148</f>
        <v>-1.0062014793967887E-4</v>
      </c>
      <c r="Q81" s="100">
        <f>'SALDO COMERCIAL'!Q79/'BALANZA COMERCIAL PERCAPITA COL'!$Q$148</f>
        <v>-6.5923640739409594E-5</v>
      </c>
      <c r="R81" s="100">
        <f>'SALDO COMERCIAL'!R79/'BALANZA COMERCIAL PERCAPITA COL'!$R$148</f>
        <v>-7.0952417736301219E-5</v>
      </c>
      <c r="S81" s="100">
        <f>'SALDO COMERCIAL'!S79/'BALANZA COMERCIAL PERCAPITA COL'!$S$148</f>
        <v>-7.837239519529164E-5</v>
      </c>
      <c r="T81" s="100">
        <f>'SALDO COMERCIAL'!T79/'BALANZA COMERCIAL PERCAPITA COL'!$T$148</f>
        <v>-9.6520008939139309E-5</v>
      </c>
      <c r="U81" s="100">
        <f>'SALDO COMERCIAL'!U79/'BALANZA COMERCIAL PERCAPITA COL'!$U$148</f>
        <v>-9.2431864398230439E-5</v>
      </c>
      <c r="V81" s="100">
        <f>'SALDO COMERCIAL'!V79/'BALANZA COMERCIAL PERCAPITA COL'!$V$148</f>
        <v>-1.0595935366551883E-4</v>
      </c>
      <c r="W81" s="100">
        <f>'SALDO COMERCIAL'!W79/'BALANZA COMERCIAL PERCAPITA COL'!$W$148</f>
        <v>-7.5162718992802154E-5</v>
      </c>
      <c r="X81" s="100">
        <f>'SALDO COMERCIAL'!X79/'BALANZA COMERCIAL PERCAPITA COL'!$X$148</f>
        <v>-5.3788614526761211E-5</v>
      </c>
      <c r="Y81" s="132" t="e">
        <f>+AVERAGE(#REF!)</f>
        <v>#REF!</v>
      </c>
      <c r="Z81"/>
      <c r="AA81"/>
    </row>
    <row r="82" spans="2:27" x14ac:dyDescent="0.25">
      <c r="B82" s="59" t="s">
        <v>81</v>
      </c>
      <c r="C82" s="98">
        <f>'SALDO COMERCIAL'!C80/'BALANZA COMERCIAL PERCAPITA COL'!$C$148</f>
        <v>-3.0447093941063026E-5</v>
      </c>
      <c r="D82" s="98">
        <f>'SALDO COMERCIAL'!D80/'BALANZA COMERCIAL PERCAPITA COL'!$D$148</f>
        <v>-1.2956963589986165E-5</v>
      </c>
      <c r="E82" s="98">
        <f>'SALDO COMERCIAL'!E80/'BALANZA COMERCIAL PERCAPITA COL'!$E$148</f>
        <v>-1.738886927609594E-5</v>
      </c>
      <c r="F82" s="98">
        <f>'SALDO COMERCIAL'!F80/'BALANZA COMERCIAL PERCAPITA COL'!$F$148</f>
        <v>-3.9761368578150281E-5</v>
      </c>
      <c r="G82" s="98">
        <f>'SALDO COMERCIAL'!G80/'BALANZA COMERCIAL PERCAPITA COL'!$G$148</f>
        <v>-1.898577822064533E-5</v>
      </c>
      <c r="H82" s="98">
        <f>'SALDO COMERCIAL'!H80/'BALANZA COMERCIAL PERCAPITA COL'!$H$148</f>
        <v>-1.6879534425810462E-5</v>
      </c>
      <c r="I82" s="98">
        <f>'SALDO COMERCIAL'!I80/'BALANZA COMERCIAL PERCAPITA COL'!$I$148</f>
        <v>-2.1103269667411737E-5</v>
      </c>
      <c r="J82" s="98">
        <f>'SALDO COMERCIAL'!J80/'BALANZA COMERCIAL PERCAPITA COL'!$J$148</f>
        <v>-1.9075113877587945E-5</v>
      </c>
      <c r="K82" s="98">
        <f>'SALDO COMERCIAL'!K80/'BALANZA COMERCIAL PERCAPITA COL'!$K$148</f>
        <v>-1.4400214119559403E-5</v>
      </c>
      <c r="L82" s="98">
        <f>'SALDO COMERCIAL'!L80/'BALANZA COMERCIAL PERCAPITA COL'!$L$148</f>
        <v>-8.2154915474880107E-6</v>
      </c>
      <c r="M82" s="98">
        <f>'SALDO COMERCIAL'!M80/'BALANZA COMERCIAL PERCAPITA COL'!$M$148</f>
        <v>-1.6217851862814345E-5</v>
      </c>
      <c r="N82" s="98">
        <f>'SALDO COMERCIAL'!N80/'BALANZA COMERCIAL PERCAPITA COL'!$N$148</f>
        <v>-1.2090595884333787E-5</v>
      </c>
      <c r="O82" s="98">
        <f>'SALDO COMERCIAL'!O80/'BALANZA COMERCIAL PERCAPITA COL'!$O$148</f>
        <v>-4.0090527521031642E-5</v>
      </c>
      <c r="P82" s="98">
        <f>'SALDO COMERCIAL'!P80/'BALANZA COMERCIAL PERCAPITA COL'!$P$148</f>
        <v>-3.2871920840851261E-5</v>
      </c>
      <c r="Q82" s="98">
        <f>'SALDO COMERCIAL'!Q80/'BALANZA COMERCIAL PERCAPITA COL'!$Q$148</f>
        <v>-7.0987915078108397E-5</v>
      </c>
      <c r="R82" s="98">
        <f>'SALDO COMERCIAL'!R80/'BALANZA COMERCIAL PERCAPITA COL'!$R$148</f>
        <v>-2.3541916382118361E-5</v>
      </c>
      <c r="S82" s="98">
        <f>'SALDO COMERCIAL'!S80/'BALANZA COMERCIAL PERCAPITA COL'!$S$148</f>
        <v>-3.2559991515008435E-5</v>
      </c>
      <c r="T82" s="98">
        <f>'SALDO COMERCIAL'!T80/'BALANZA COMERCIAL PERCAPITA COL'!$T$148</f>
        <v>-4.4111243864340347E-5</v>
      </c>
      <c r="U82" s="98">
        <f>'SALDO COMERCIAL'!U80/'BALANZA COMERCIAL PERCAPITA COL'!$U$148</f>
        <v>-3.3056642546442102E-5</v>
      </c>
      <c r="V82" s="98">
        <f>'SALDO COMERCIAL'!V80/'BALANZA COMERCIAL PERCAPITA COL'!$V$148</f>
        <v>-4.9485361654611387E-5</v>
      </c>
      <c r="W82" s="98">
        <f>'SALDO COMERCIAL'!W80/'BALANZA COMERCIAL PERCAPITA COL'!$W$148</f>
        <v>-2.050646319555347E-5</v>
      </c>
      <c r="X82" s="98">
        <f>'SALDO COMERCIAL'!X80/'BALANZA COMERCIAL PERCAPITA COL'!$X$148</f>
        <v>-2.7603404397951971E-5</v>
      </c>
      <c r="Y82" s="132" t="e">
        <f>+AVERAGE(#REF!)</f>
        <v>#REF!</v>
      </c>
      <c r="Z82"/>
      <c r="AA82"/>
    </row>
    <row r="83" spans="2:27" x14ac:dyDescent="0.25">
      <c r="B83" s="99" t="s">
        <v>181</v>
      </c>
      <c r="C83" s="100">
        <f>'SALDO COMERCIAL'!C81/'BALANZA COMERCIAL PERCAPITA COL'!$C$148</f>
        <v>-2.9378774855411691E-7</v>
      </c>
      <c r="D83" s="100">
        <f>'SALDO COMERCIAL'!D81/'BALANZA COMERCIAL PERCAPITA COL'!$D$148</f>
        <v>-5.2563746815359689E-7</v>
      </c>
      <c r="E83" s="100">
        <f>'SALDO COMERCIAL'!E81/'BALANZA COMERCIAL PERCAPITA COL'!$E$148</f>
        <v>-1.1903095040184719E-6</v>
      </c>
      <c r="F83" s="100">
        <f>'SALDO COMERCIAL'!F81/'BALANZA COMERCIAL PERCAPITA COL'!$F$148</f>
        <v>-1.0195222712346226E-6</v>
      </c>
      <c r="G83" s="100">
        <f>'SALDO COMERCIAL'!G81/'BALANZA COMERCIAL PERCAPITA COL'!$G$148</f>
        <v>-6.0272311811572479E-7</v>
      </c>
      <c r="H83" s="100">
        <f>'SALDO COMERCIAL'!H81/'BALANZA COMERCIAL PERCAPITA COL'!$H$148</f>
        <v>-7.4250151433183844E-8</v>
      </c>
      <c r="I83" s="100">
        <f>'SALDO COMERCIAL'!I81/'BALANZA COMERCIAL PERCAPITA COL'!$I$148</f>
        <v>-2.9276212255368887E-7</v>
      </c>
      <c r="J83" s="100">
        <f>'SALDO COMERCIAL'!J81/'BALANZA COMERCIAL PERCAPITA COL'!$J$148</f>
        <v>-9.3812035463547281E-7</v>
      </c>
      <c r="K83" s="100">
        <f>'SALDO COMERCIAL'!K81/'BALANZA COMERCIAL PERCAPITA COL'!$K$148</f>
        <v>-6.4053670713031942E-7</v>
      </c>
      <c r="L83" s="100">
        <f>'SALDO COMERCIAL'!L81/'BALANZA COMERCIAL PERCAPITA COL'!$L$148</f>
        <v>-9.5964431181483892E-7</v>
      </c>
      <c r="M83" s="100">
        <f>'SALDO COMERCIAL'!M81/'BALANZA COMERCIAL PERCAPITA COL'!$M$148</f>
        <v>-1.755778834150841E-6</v>
      </c>
      <c r="N83" s="100">
        <f>'SALDO COMERCIAL'!N81/'BALANZA COMERCIAL PERCAPITA COL'!$N$148</f>
        <v>-4.1062401116605313E-7</v>
      </c>
      <c r="O83" s="100">
        <f>'SALDO COMERCIAL'!O81/'BALANZA COMERCIAL PERCAPITA COL'!$O$148</f>
        <v>-6.3099200145524788E-7</v>
      </c>
      <c r="P83" s="100">
        <f>'SALDO COMERCIAL'!P81/'BALANZA COMERCIAL PERCAPITA COL'!$P$148</f>
        <v>-6.6812847237502569E-7</v>
      </c>
      <c r="Q83" s="100">
        <f>'SALDO COMERCIAL'!Q81/'BALANZA COMERCIAL PERCAPITA COL'!$Q$148</f>
        <v>-6.1652035427637561E-7</v>
      </c>
      <c r="R83" s="100">
        <f>'SALDO COMERCIAL'!R81/'BALANZA COMERCIAL PERCAPITA COL'!$R$148</f>
        <v>-2.4391254715978323E-6</v>
      </c>
      <c r="S83" s="100">
        <f>'SALDO COMERCIAL'!S81/'BALANZA COMERCIAL PERCAPITA COL'!$S$148</f>
        <v>-1.8747314770388707E-6</v>
      </c>
      <c r="T83" s="100">
        <f>'SALDO COMERCIAL'!T81/'BALANZA COMERCIAL PERCAPITA COL'!$T$148</f>
        <v>-4.1380954108713863E-6</v>
      </c>
      <c r="U83" s="100">
        <f>'SALDO COMERCIAL'!U81/'BALANZA COMERCIAL PERCAPITA COL'!$U$148</f>
        <v>-1.2673473180744576E-6</v>
      </c>
      <c r="V83" s="100">
        <f>'SALDO COMERCIAL'!V81/'BALANZA COMERCIAL PERCAPITA COL'!$V$148</f>
        <v>-5.4402511755598137E-7</v>
      </c>
      <c r="W83" s="100">
        <f>'SALDO COMERCIAL'!W81/'BALANZA COMERCIAL PERCAPITA COL'!$W$148</f>
        <v>-6.4277083828327355E-7</v>
      </c>
      <c r="X83" s="100">
        <f>'SALDO COMERCIAL'!X81/'BALANZA COMERCIAL PERCAPITA COL'!$X$148</f>
        <v>-5.7549912371009327E-7</v>
      </c>
      <c r="Y83" s="132" t="e">
        <f>+AVERAGE(#REF!)</f>
        <v>#REF!</v>
      </c>
      <c r="Z83"/>
      <c r="AA83"/>
    </row>
    <row r="84" spans="2:27" x14ac:dyDescent="0.25">
      <c r="B84" s="61" t="s">
        <v>192</v>
      </c>
      <c r="C84" s="98">
        <f>'SALDO COMERCIAL'!C82/'BALANZA COMERCIAL PERCAPITA COL'!$C$148</f>
        <v>-7.3179857367116398E-6</v>
      </c>
      <c r="D84" s="98">
        <f>'SALDO COMERCIAL'!D82/'BALANZA COMERCIAL PERCAPITA COL'!$D$148</f>
        <v>-5.6506027826511675E-6</v>
      </c>
      <c r="E84" s="98">
        <f>'SALDO COMERCIAL'!E82/'BALANZA COMERCIAL PERCAPITA COL'!$E$148</f>
        <v>-5.0458772452956964E-6</v>
      </c>
      <c r="F84" s="98">
        <f>'SALDO COMERCIAL'!F82/'BALANZA COMERCIAL PERCAPITA COL'!$F$148</f>
        <v>-5.1740755265157098E-6</v>
      </c>
      <c r="G84" s="98">
        <f>'SALDO COMERCIAL'!G82/'BALANZA COMERCIAL PERCAPITA COL'!$G$148</f>
        <v>-3.5661117821847051E-6</v>
      </c>
      <c r="H84" s="98">
        <f>'SALDO COMERCIAL'!H82/'BALANZA COMERCIAL PERCAPITA COL'!$H$148</f>
        <v>-6.9300141337638256E-6</v>
      </c>
      <c r="I84" s="98">
        <f>'SALDO COMERCIAL'!I82/'BALANZA COMERCIAL PERCAPITA COL'!$I$148</f>
        <v>-9.1732131733489174E-6</v>
      </c>
      <c r="J84" s="98">
        <f>'SALDO COMERCIAL'!J82/'BALANZA COMERCIAL PERCAPITA COL'!$J$148</f>
        <v>-4.4019493563664494E-6</v>
      </c>
      <c r="K84" s="98">
        <f>'SALDO COMERCIAL'!K82/'BALANZA COMERCIAL PERCAPITA COL'!$K$148</f>
        <v>-5.5513181284627682E-6</v>
      </c>
      <c r="L84" s="98">
        <f>'SALDO COMERCIAL'!L82/'BALANZA COMERCIAL PERCAPITA COL'!$L$148</f>
        <v>-5.8280837473632896E-6</v>
      </c>
      <c r="M84" s="98">
        <f>'SALDO COMERCIAL'!M82/'BALANZA COMERCIAL PERCAPITA COL'!$M$148</f>
        <v>-8.3861541683783578E-6</v>
      </c>
      <c r="N84" s="98">
        <f>'SALDO COMERCIAL'!N82/'BALANZA COMERCIAL PERCAPITA COL'!$N$148</f>
        <v>-6.6384215138511921E-6</v>
      </c>
      <c r="O84" s="98">
        <f>'SALDO COMERCIAL'!O82/'BALANZA COMERCIAL PERCAPITA COL'!$O$148</f>
        <v>-1.4873382891445127E-5</v>
      </c>
      <c r="P84" s="98">
        <f>'SALDO COMERCIAL'!P82/'BALANZA COMERCIAL PERCAPITA COL'!$P$148</f>
        <v>-8.1066254648169782E-6</v>
      </c>
      <c r="Q84" s="98">
        <f>'SALDO COMERCIAL'!Q82/'BALANZA COMERCIAL PERCAPITA COL'!$Q$148</f>
        <v>-8.8734893847635497E-6</v>
      </c>
      <c r="R84" s="98">
        <f>'SALDO COMERCIAL'!R82/'BALANZA COMERCIAL PERCAPITA COL'!$R$148</f>
        <v>-6.0107020550089432E-6</v>
      </c>
      <c r="S84" s="98">
        <f>'SALDO COMERCIAL'!S82/'BALANZA COMERCIAL PERCAPITA COL'!$S$148</f>
        <v>-3.900303417747536E-6</v>
      </c>
      <c r="T84" s="98">
        <f>'SALDO COMERCIAL'!T82/'BALANZA COMERCIAL PERCAPITA COL'!$T$148</f>
        <v>-4.7353462949146793E-6</v>
      </c>
      <c r="U84" s="98">
        <f>'SALDO COMERCIAL'!U82/'BALANZA COMERCIAL PERCAPITA COL'!$U$148</f>
        <v>-4.6469401662730112E-6</v>
      </c>
      <c r="V84" s="98">
        <f>'SALDO COMERCIAL'!V82/'BALANZA COMERCIAL PERCAPITA COL'!$V$148</f>
        <v>-1.0524793620409948E-5</v>
      </c>
      <c r="W84" s="98">
        <f>'SALDO COMERCIAL'!W82/'BALANZA COMERCIAL PERCAPITA COL'!$W$148</f>
        <v>-3.9810322887222107E-6</v>
      </c>
      <c r="X84" s="98">
        <f>'SALDO COMERCIAL'!X82/'BALANZA COMERCIAL PERCAPITA COL'!$X$148</f>
        <v>-2.4253177356353928E-6</v>
      </c>
      <c r="Y84" s="132" t="e">
        <f>+AVERAGE(#REF!)</f>
        <v>#REF!</v>
      </c>
      <c r="Z84"/>
      <c r="AA84"/>
    </row>
    <row r="85" spans="2:27" x14ac:dyDescent="0.25">
      <c r="B85" s="99" t="s">
        <v>183</v>
      </c>
      <c r="C85" s="100">
        <f>'SALDO COMERCIAL'!C83/'BALANZA COMERCIAL PERCAPITA COL'!$C$148</f>
        <v>0</v>
      </c>
      <c r="D85" s="100">
        <f>'SALDO COMERCIAL'!D83/'BALANZA COMERCIAL PERCAPITA COL'!$D$148</f>
        <v>0</v>
      </c>
      <c r="E85" s="100">
        <f>'SALDO COMERCIAL'!E83/'BALANZA COMERCIAL PERCAPITA COL'!$E$148</f>
        <v>0</v>
      </c>
      <c r="F85" s="100">
        <f>'SALDO COMERCIAL'!F83/'BALANZA COMERCIAL PERCAPITA COL'!$F$148</f>
        <v>0</v>
      </c>
      <c r="G85" s="100">
        <f>'SALDO COMERCIAL'!G83/'BALANZA COMERCIAL PERCAPITA COL'!$G$148</f>
        <v>0</v>
      </c>
      <c r="H85" s="100">
        <f>'SALDO COMERCIAL'!H83/'BALANZA COMERCIAL PERCAPITA COL'!$H$148</f>
        <v>0</v>
      </c>
      <c r="I85" s="100">
        <f>'SALDO COMERCIAL'!I83/'BALANZA COMERCIAL PERCAPITA COL'!$I$148</f>
        <v>0</v>
      </c>
      <c r="J85" s="100">
        <f>'SALDO COMERCIAL'!J83/'BALANZA COMERCIAL PERCAPITA COL'!$J$148</f>
        <v>0</v>
      </c>
      <c r="K85" s="100">
        <f>'SALDO COMERCIAL'!K83/'BALANZA COMERCIAL PERCAPITA COL'!$K$148</f>
        <v>0</v>
      </c>
      <c r="L85" s="100">
        <f>'SALDO COMERCIAL'!L83/'BALANZA COMERCIAL PERCAPITA COL'!$L$148</f>
        <v>0</v>
      </c>
      <c r="M85" s="100">
        <f>'SALDO COMERCIAL'!M83/'BALANZA COMERCIAL PERCAPITA COL'!$M$148</f>
        <v>-9.2409412323728465E-8</v>
      </c>
      <c r="N85" s="100">
        <f>'SALDO COMERCIAL'!N83/'BALANZA COMERCIAL PERCAPITA COL'!$N$148</f>
        <v>-4.5624890129561456E-7</v>
      </c>
      <c r="O85" s="100">
        <f>'SALDO COMERCIAL'!O83/'BALANZA COMERCIAL PERCAPITA COL'!$O$148</f>
        <v>-5.8592114420844445E-7</v>
      </c>
      <c r="P85" s="100">
        <f>'SALDO COMERCIAL'!P83/'BALANZA COMERCIAL PERCAPITA COL'!$P$148</f>
        <v>-5.3450277790002051E-7</v>
      </c>
      <c r="Q85" s="100">
        <f>'SALDO COMERCIAL'!Q83/'BALANZA COMERCIAL PERCAPITA COL'!$Q$148</f>
        <v>-3.3027876121948696E-7</v>
      </c>
      <c r="R85" s="100">
        <f>'SALDO COMERCIAL'!R83/'BALANZA COMERCIAL PERCAPITA COL'!$R$148</f>
        <v>-3.2666858994613825E-7</v>
      </c>
      <c r="S85" s="100">
        <f>'SALDO COMERCIAL'!S83/'BALANZA COMERCIAL PERCAPITA COL'!$S$148</f>
        <v>0</v>
      </c>
      <c r="T85" s="100">
        <f>'SALDO COMERCIAL'!T83/'BALANZA COMERCIAL PERCAPITA COL'!$T$148</f>
        <v>0</v>
      </c>
      <c r="U85" s="100">
        <f>'SALDO COMERCIAL'!U83/'BALANZA COMERCIAL PERCAPITA COL'!$U$148</f>
        <v>0</v>
      </c>
      <c r="V85" s="100">
        <f>'SALDO COMERCIAL'!V83/'BALANZA COMERCIAL PERCAPITA COL'!$V$148</f>
        <v>0</v>
      </c>
      <c r="W85" s="100">
        <f>'SALDO COMERCIAL'!W83/'BALANZA COMERCIAL PERCAPITA COL'!$W$148</f>
        <v>0</v>
      </c>
      <c r="X85" s="100">
        <f>'SALDO COMERCIAL'!X83/'BALANZA COMERCIAL PERCAPITA COL'!$X$148</f>
        <v>0</v>
      </c>
      <c r="Y85" s="132" t="e">
        <f>+AVERAGE(#REF!)</f>
        <v>#REF!</v>
      </c>
      <c r="Z85"/>
      <c r="AA85"/>
    </row>
    <row r="86" spans="2:27" x14ac:dyDescent="0.25">
      <c r="B86" s="61" t="s">
        <v>135</v>
      </c>
      <c r="C86" s="98">
        <f>'SALDO COMERCIAL'!C84/'BALANZA COMERCIAL PERCAPITA COL'!$C$148</f>
        <v>-6.1572570501514654E-4</v>
      </c>
      <c r="D86" s="98">
        <f>'SALDO COMERCIAL'!D84/'BALANZA COMERCIAL PERCAPITA COL'!$D$148</f>
        <v>-7.4869172776457582E-4</v>
      </c>
      <c r="E86" s="98">
        <f>'SALDO COMERCIAL'!E84/'BALANZA COMERCIAL PERCAPITA COL'!$E$148</f>
        <v>-7.9362592365753333E-4</v>
      </c>
      <c r="F86" s="98">
        <f>'SALDO COMERCIAL'!F84/'BALANZA COMERCIAL PERCAPITA COL'!$F$148</f>
        <v>-5.232443176543892E-4</v>
      </c>
      <c r="G86" s="98">
        <f>'SALDO COMERCIAL'!G84/'BALANZA COMERCIAL PERCAPITA COL'!$G$148</f>
        <v>-4.0550709117560867E-4</v>
      </c>
      <c r="H86" s="98">
        <f>'SALDO COMERCIAL'!H84/'BALANZA COMERCIAL PERCAPITA COL'!$H$148</f>
        <v>-4.2733437154845078E-4</v>
      </c>
      <c r="I86" s="98">
        <f>'SALDO COMERCIAL'!I84/'BALANZA COMERCIAL PERCAPITA COL'!$I$148</f>
        <v>-2.5592288879901633E-4</v>
      </c>
      <c r="J86" s="98">
        <f>'SALDO COMERCIAL'!J84/'BALANZA COMERCIAL PERCAPITA COL'!$J$148</f>
        <v>-3.205004001323856E-4</v>
      </c>
      <c r="K86" s="98">
        <f>'SALDO COMERCIAL'!K84/'BALANZA COMERCIAL PERCAPITA COL'!$K$148</f>
        <v>-2.4582375404756922E-4</v>
      </c>
      <c r="L86" s="98">
        <f>'SALDO COMERCIAL'!L84/'BALANZA COMERCIAL PERCAPITA COL'!$L$148</f>
        <v>-2.3745345227711072E-4</v>
      </c>
      <c r="M86" s="98">
        <f>'SALDO COMERCIAL'!M84/'BALANZA COMERCIAL PERCAPITA COL'!$M$148</f>
        <v>-3.7261785284235414E-4</v>
      </c>
      <c r="N86" s="98">
        <f>'SALDO COMERCIAL'!N84/'BALANZA COMERCIAL PERCAPITA COL'!$N$148</f>
        <v>-3.9346905247733798E-4</v>
      </c>
      <c r="O86" s="98">
        <f>'SALDO COMERCIAL'!O84/'BALANZA COMERCIAL PERCAPITA COL'!$O$148</f>
        <v>-3.1249878872071149E-4</v>
      </c>
      <c r="P86" s="98">
        <f>'SALDO COMERCIAL'!P84/'BALANZA COMERCIAL PERCAPITA COL'!$P$148</f>
        <v>-3.3573455736845041E-4</v>
      </c>
      <c r="Q86" s="98">
        <f>'SALDO COMERCIAL'!Q84/'BALANZA COMERCIAL PERCAPITA COL'!$Q$148</f>
        <v>-2.6545604968414229E-4</v>
      </c>
      <c r="R86" s="98">
        <f>'SALDO COMERCIAL'!R84/'BALANZA COMERCIAL PERCAPITA COL'!$R$148</f>
        <v>-2.9831375633881344E-4</v>
      </c>
      <c r="S86" s="98">
        <f>'SALDO COMERCIAL'!S84/'BALANZA COMERCIAL PERCAPITA COL'!$S$148</f>
        <v>-4.0401540762071016E-4</v>
      </c>
      <c r="T86" s="98">
        <f>'SALDO COMERCIAL'!T84/'BALANZA COMERCIAL PERCAPITA COL'!$T$148</f>
        <v>-4.1871553049178001E-4</v>
      </c>
      <c r="U86" s="98">
        <f>'SALDO COMERCIAL'!U84/'BALANZA COMERCIAL PERCAPITA COL'!$U$148</f>
        <v>-3.1592856394066103E-4</v>
      </c>
      <c r="V86" s="98">
        <f>'SALDO COMERCIAL'!V84/'BALANZA COMERCIAL PERCAPITA COL'!$V$148</f>
        <v>-2.2631444890328827E-4</v>
      </c>
      <c r="W86" s="98">
        <f>'SALDO COMERCIAL'!W84/'BALANZA COMERCIAL PERCAPITA COL'!$W$148</f>
        <v>-3.0911056958474328E-4</v>
      </c>
      <c r="X86" s="98">
        <f>'SALDO COMERCIAL'!X84/'BALANZA COMERCIAL PERCAPITA COL'!$X$148</f>
        <v>-2.7998032368496033E-4</v>
      </c>
      <c r="Y86" s="132" t="e">
        <f>+AVERAGE(#REF!)</f>
        <v>#REF!</v>
      </c>
      <c r="Z86"/>
      <c r="AA86"/>
    </row>
    <row r="87" spans="2:27" x14ac:dyDescent="0.25">
      <c r="B87" s="99" t="s">
        <v>86</v>
      </c>
      <c r="C87" s="100">
        <f>'SALDO COMERCIAL'!C85/'BALANZA COMERCIAL PERCAPITA COL'!$C$148</f>
        <v>-9.6602753320021903E-5</v>
      </c>
      <c r="D87" s="100">
        <f>'SALDO COMERCIAL'!D85/'BALANZA COMERCIAL PERCAPITA COL'!$D$148</f>
        <v>-1.3185615888632979E-4</v>
      </c>
      <c r="E87" s="100">
        <f>'SALDO COMERCIAL'!E85/'BALANZA COMERCIAL PERCAPITA COL'!$E$148</f>
        <v>-5.7911144999855223E-5</v>
      </c>
      <c r="F87" s="100">
        <f>'SALDO COMERCIAL'!F85/'BALANZA COMERCIAL PERCAPITA COL'!$F$148</f>
        <v>-7.1927296235602622E-5</v>
      </c>
      <c r="G87" s="100">
        <f>'SALDO COMERCIAL'!G85/'BALANZA COMERCIAL PERCAPITA COL'!$G$148</f>
        <v>-5.0226926509643735E-5</v>
      </c>
      <c r="H87" s="100">
        <f>'SALDO COMERCIAL'!H85/'BALANZA COMERCIAL PERCAPITA COL'!$H$148</f>
        <v>-4.1109833843506127E-5</v>
      </c>
      <c r="I87" s="100">
        <f>'SALDO COMERCIAL'!I85/'BALANZA COMERCIAL PERCAPITA COL'!$I$148</f>
        <v>-2.97641491262917E-5</v>
      </c>
      <c r="J87" s="100">
        <f>'SALDO COMERCIAL'!J85/'BALANZA COMERCIAL PERCAPITA COL'!$J$148</f>
        <v>-3.5335866691269472E-5</v>
      </c>
      <c r="K87" s="100">
        <f>'SALDO COMERCIAL'!K85/'BALANZA COMERCIAL PERCAPITA COL'!$K$148</f>
        <v>-6.7896890955813861E-5</v>
      </c>
      <c r="L87" s="100">
        <f>'SALDO COMERCIAL'!L85/'BALANZA COMERCIAL PERCAPITA COL'!$L$148</f>
        <v>-3.7683593707850987E-5</v>
      </c>
      <c r="M87" s="100">
        <f>'SALDO COMERCIAL'!M85/'BALANZA COMERCIAL PERCAPITA COL'!$M$148</f>
        <v>-5.5514954453479878E-5</v>
      </c>
      <c r="N87" s="100">
        <f>'SALDO COMERCIAL'!N85/'BALANZA COMERCIAL PERCAPITA COL'!$N$148</f>
        <v>-7.4414195801314733E-5</v>
      </c>
      <c r="O87" s="100">
        <f>'SALDO COMERCIAL'!O85/'BALANZA COMERCIAL PERCAPITA COL'!$O$148</f>
        <v>-1.1098698597025341E-4</v>
      </c>
      <c r="P87" s="100">
        <f>'SALDO COMERCIAL'!P85/'BALANZA COMERCIAL PERCAPITA COL'!$P$148</f>
        <v>-1.0906083764068335E-4</v>
      </c>
      <c r="Q87" s="100">
        <f>'SALDO COMERCIAL'!Q85/'BALANZA COMERCIAL PERCAPITA COL'!$Q$148</f>
        <v>-1.3162709563800619E-4</v>
      </c>
      <c r="R87" s="100">
        <f>'SALDO COMERCIAL'!R85/'BALANZA COMERCIAL PERCAPITA COL'!$R$148</f>
        <v>-1.306674359784553E-4</v>
      </c>
      <c r="S87" s="100">
        <f>'SALDO COMERCIAL'!S85/'BALANZA COMERCIAL PERCAPITA COL'!$S$148</f>
        <v>-2.278768433297248E-4</v>
      </c>
      <c r="T87" s="100">
        <f>'SALDO COMERCIAL'!T85/'BALANZA COMERCIAL PERCAPITA COL'!$T$148</f>
        <v>-1.9306134826699444E-4</v>
      </c>
      <c r="U87" s="100">
        <f>'SALDO COMERCIAL'!U85/'BALANZA COMERCIAL PERCAPITA COL'!$U$148</f>
        <v>-2.1572363599157391E-4</v>
      </c>
      <c r="V87" s="100">
        <f>'SALDO COMERCIAL'!V85/'BALANZA COMERCIAL PERCAPITA COL'!$V$148</f>
        <v>-1.8766774151383065E-4</v>
      </c>
      <c r="W87" s="100">
        <f>'SALDO COMERCIAL'!W85/'BALANZA COMERCIAL PERCAPITA COL'!$W$148</f>
        <v>-1.7211744285772432E-4</v>
      </c>
      <c r="X87" s="100">
        <f>'SALDO COMERCIAL'!X85/'BALANZA COMERCIAL PERCAPITA COL'!$X$148</f>
        <v>-1.3620831045809957E-4</v>
      </c>
      <c r="Y87" s="132" t="e">
        <f>+AVERAGE(#REF!)</f>
        <v>#REF!</v>
      </c>
      <c r="Z87"/>
      <c r="AA87"/>
    </row>
    <row r="88" spans="2:27" x14ac:dyDescent="0.25">
      <c r="B88" s="61" t="s">
        <v>32</v>
      </c>
      <c r="C88" s="98">
        <f>'SALDO COMERCIAL'!C86/'BALANZA COMERCIAL PERCAPITA COL'!$C$148</f>
        <v>7.6117734852657566E-6</v>
      </c>
      <c r="D88" s="98">
        <f>'SALDO COMERCIAL'!D86/'BALANZA COMERCIAL PERCAPITA COL'!$D$148</f>
        <v>0</v>
      </c>
      <c r="E88" s="98">
        <f>'SALDO COMERCIAL'!E86/'BALANZA COMERCIAL PERCAPITA COL'!$E$148</f>
        <v>-5.1752587131237913E-8</v>
      </c>
      <c r="F88" s="98">
        <f>'SALDO COMERCIAL'!F86/'BALANZA COMERCIAL PERCAPITA COL'!$F$148</f>
        <v>4.5878502205558017E-7</v>
      </c>
      <c r="G88" s="98">
        <f>'SALDO COMERCIAL'!G86/'BALANZA COMERCIAL PERCAPITA COL'!$G$148</f>
        <v>-4.6711041653968669E-6</v>
      </c>
      <c r="H88" s="98">
        <f>'SALDO COMERCIAL'!H86/'BALANZA COMERCIAL PERCAPITA COL'!$H$148</f>
        <v>-3.885757925003288E-6</v>
      </c>
      <c r="I88" s="98">
        <f>'SALDO COMERCIAL'!I86/'BALANZA COMERCIAL PERCAPITA COL'!$I$148</f>
        <v>-3.9522886544747992E-6</v>
      </c>
      <c r="J88" s="98">
        <f>'SALDO COMERCIAL'!J86/'BALANZA COMERCIAL PERCAPITA COL'!$J$148</f>
        <v>-3.5600464740012812E-6</v>
      </c>
      <c r="K88" s="98">
        <f>'SALDO COMERCIAL'!K86/'BALANZA COMERCIAL PERCAPITA COL'!$K$148</f>
        <v>-4.9107814213324485E-6</v>
      </c>
      <c r="L88" s="98">
        <f>'SALDO COMERCIAL'!L86/'BALANZA COMERCIAL PERCAPITA COL'!$L$148</f>
        <v>-5.9451135414870507E-6</v>
      </c>
      <c r="M88" s="98">
        <f>'SALDO COMERCIAL'!M86/'BALANZA COMERCIAL PERCAPITA COL'!$M$148</f>
        <v>-3.372943549816089E-6</v>
      </c>
      <c r="N88" s="98">
        <f>'SALDO COMERCIAL'!N86/'BALANZA COMERCIAL PERCAPITA COL'!$N$148</f>
        <v>-1.3687467038868437E-6</v>
      </c>
      <c r="O88" s="98">
        <f>'SALDO COMERCIAL'!O86/'BALANZA COMERCIAL PERCAPITA COL'!$O$148</f>
        <v>-9.8254468798031442E-6</v>
      </c>
      <c r="P88" s="98">
        <f>'SALDO COMERCIAL'!P86/'BALANZA COMERCIAL PERCAPITA COL'!$P$148</f>
        <v>-1.1580893521167111E-6</v>
      </c>
      <c r="Q88" s="98">
        <f>'SALDO COMERCIAL'!Q86/'BALANZA COMERCIAL PERCAPITA COL'!$Q$148</f>
        <v>-4.8440884978858089E-7</v>
      </c>
      <c r="R88" s="98">
        <f>'SALDO COMERCIAL'!R86/'BALANZA COMERCIAL PERCAPITA COL'!$R$148</f>
        <v>-9.1902763304846886E-6</v>
      </c>
      <c r="S88" s="98">
        <f>'SALDO COMERCIAL'!S86/'BALANZA COMERCIAL PERCAPITA COL'!$S$148</f>
        <v>-6.5723344884696039E-6</v>
      </c>
      <c r="T88" s="98">
        <f>'SALDO COMERCIAL'!T86/'BALANZA COMERCIAL PERCAPITA COL'!$T$148</f>
        <v>-1.1113132520948415E-5</v>
      </c>
      <c r="U88" s="98">
        <f>'SALDO COMERCIAL'!U86/'BALANZA COMERCIAL PERCAPITA COL'!$U$148</f>
        <v>-3.5190010531867438E-5</v>
      </c>
      <c r="V88" s="98">
        <f>'SALDO COMERCIAL'!V86/'BALANZA COMERCIAL PERCAPITA COL'!$V$148</f>
        <v>-2.5464560310216514E-5</v>
      </c>
      <c r="W88" s="98">
        <f>'SALDO COMERCIAL'!W86/'BALANZA COMERCIAL PERCAPITA COL'!$W$148</f>
        <v>-1.1362529657394642E-5</v>
      </c>
      <c r="X88" s="98">
        <f>'SALDO COMERCIAL'!X86/'BALANZA COMERCIAL PERCAPITA COL'!$X$148</f>
        <v>8.9613434977714516E-5</v>
      </c>
      <c r="Y88" s="132" t="e">
        <f>+AVERAGE(#REF!)</f>
        <v>#REF!</v>
      </c>
      <c r="Z88"/>
      <c r="AA88"/>
    </row>
    <row r="89" spans="2:27" x14ac:dyDescent="0.25">
      <c r="B89" s="99" t="s">
        <v>25</v>
      </c>
      <c r="C89" s="100">
        <f>'SALDO COMERCIAL'!C87/'BALANZA COMERCIAL PERCAPITA COL'!$C$148</f>
        <v>4.7273119540071545E-6</v>
      </c>
      <c r="D89" s="100">
        <f>'SALDO COMERCIAL'!D87/'BALANZA COMERCIAL PERCAPITA COL'!$D$148</f>
        <v>2.4442142269142259E-6</v>
      </c>
      <c r="E89" s="100">
        <f>'SALDO COMERCIAL'!E87/'BALANZA COMERCIAL PERCAPITA COL'!$E$148</f>
        <v>0</v>
      </c>
      <c r="F89" s="100">
        <f>'SALDO COMERCIAL'!F87/'BALANZA COMERCIAL PERCAPITA COL'!$F$148</f>
        <v>0</v>
      </c>
      <c r="G89" s="100">
        <f>'SALDO COMERCIAL'!G87/'BALANZA COMERCIAL PERCAPITA COL'!$G$148</f>
        <v>0</v>
      </c>
      <c r="H89" s="100">
        <f>'SALDO COMERCIAL'!H87/'BALANZA COMERCIAL PERCAPITA COL'!$H$148</f>
        <v>0</v>
      </c>
      <c r="I89" s="100">
        <f>'SALDO COMERCIAL'!I87/'BALANZA COMERCIAL PERCAPITA COL'!$I$148</f>
        <v>-4.8793687092281476E-8</v>
      </c>
      <c r="J89" s="100">
        <f>'SALDO COMERCIAL'!J87/'BALANZA COMERCIAL PERCAPITA COL'!$J$148</f>
        <v>-5.532504655542532E-7</v>
      </c>
      <c r="K89" s="100">
        <f>'SALDO COMERCIAL'!K87/'BALANZA COMERCIAL PERCAPITA COL'!$K$148</f>
        <v>0</v>
      </c>
      <c r="L89" s="100">
        <f>'SALDO COMERCIAL'!L87/'BALANZA COMERCIAL PERCAPITA COL'!$L$148</f>
        <v>0</v>
      </c>
      <c r="M89" s="100">
        <f>'SALDO COMERCIAL'!M87/'BALANZA COMERCIAL PERCAPITA COL'!$M$148</f>
        <v>-9.2409412323728465E-8</v>
      </c>
      <c r="N89" s="100">
        <f>'SALDO COMERCIAL'!N87/'BALANZA COMERCIAL PERCAPITA COL'!$N$148</f>
        <v>-4.5624890129561456E-8</v>
      </c>
      <c r="O89" s="100">
        <f>'SALDO COMERCIAL'!O87/'BALANZA COMERCIAL PERCAPITA COL'!$O$148</f>
        <v>-9.0141714493606831E-8</v>
      </c>
      <c r="P89" s="100">
        <f>'SALDO COMERCIAL'!P87/'BALANZA COMERCIAL PERCAPITA COL'!$P$148</f>
        <v>-3.7860613434584787E-7</v>
      </c>
      <c r="Q89" s="100">
        <f>'SALDO COMERCIAL'!Q87/'BALANZA COMERCIAL PERCAPITA COL'!$Q$148</f>
        <v>0</v>
      </c>
      <c r="R89" s="100">
        <f>'SALDO COMERCIAL'!R87/'BALANZA COMERCIAL PERCAPITA COL'!$R$148</f>
        <v>-2.1777905996409217E-8</v>
      </c>
      <c r="S89" s="100">
        <f>'SALDO COMERCIAL'!S87/'BALANZA COMERCIAL PERCAPITA COL'!$S$148</f>
        <v>0</v>
      </c>
      <c r="T89" s="100">
        <f>'SALDO COMERCIAL'!T87/'BALANZA COMERCIAL PERCAPITA COL'!$T$148</f>
        <v>-4.9059894046413348E-7</v>
      </c>
      <c r="U89" s="100">
        <f>'SALDO COMERCIAL'!U87/'BALANZA COMERCIAL PERCAPITA COL'!$U$148</f>
        <v>0</v>
      </c>
      <c r="V89" s="100">
        <f>'SALDO COMERCIAL'!V87/'BALANZA COMERCIAL PERCAPITA COL'!$V$148</f>
        <v>0</v>
      </c>
      <c r="W89" s="100">
        <f>'SALDO COMERCIAL'!W87/'BALANZA COMERCIAL PERCAPITA COL'!$W$148</f>
        <v>0</v>
      </c>
      <c r="X89" s="100">
        <f>'SALDO COMERCIAL'!X87/'BALANZA COMERCIAL PERCAPITA COL'!$X$148</f>
        <v>-8.2214160530013313E-8</v>
      </c>
      <c r="Y89" s="132" t="e">
        <f>+AVERAGE(#REF!)</f>
        <v>#REF!</v>
      </c>
      <c r="Z89"/>
      <c r="AA89"/>
    </row>
    <row r="90" spans="2:27" x14ac:dyDescent="0.25">
      <c r="B90" s="61" t="s">
        <v>184</v>
      </c>
      <c r="C90" s="98">
        <f>'SALDO COMERCIAL'!C88/'BALANZA COMERCIAL PERCAPITA COL'!$C$148</f>
        <v>-5.3415954282566716E-8</v>
      </c>
      <c r="D90" s="98">
        <f>'SALDO COMERCIAL'!D88/'BALANZA COMERCIAL PERCAPITA COL'!$D$148</f>
        <v>-2.6281873407679849E-8</v>
      </c>
      <c r="E90" s="98">
        <f>'SALDO COMERCIAL'!E88/'BALANZA COMERCIAL PERCAPITA COL'!$E$148</f>
        <v>-4.8129906032051254E-6</v>
      </c>
      <c r="F90" s="98">
        <f>'SALDO COMERCIAL'!F88/'BALANZA COMERCIAL PERCAPITA COL'!$F$148</f>
        <v>-4.1290651985002214E-6</v>
      </c>
      <c r="G90" s="98">
        <f>'SALDO COMERCIAL'!G88/'BALANZA COMERCIAL PERCAPITA COL'!$G$148</f>
        <v>-4.5957637756324013E-6</v>
      </c>
      <c r="H90" s="98">
        <f>'SALDO COMERCIAL'!H88/'BALANZA COMERCIAL PERCAPITA COL'!$H$148</f>
        <v>-3.6630074707037367E-6</v>
      </c>
      <c r="I90" s="98">
        <f>'SALDO COMERCIAL'!I88/'BALANZA COMERCIAL PERCAPITA COL'!$I$148</f>
        <v>-5.0501466140511329E-6</v>
      </c>
      <c r="J90" s="98">
        <f>'SALDO COMERCIAL'!J88/'BALANZA COMERCIAL PERCAPITA COL'!$J$148</f>
        <v>-6.1098094891643612E-6</v>
      </c>
      <c r="K90" s="98">
        <f>'SALDO COMERCIAL'!K88/'BALANZA COMERCIAL PERCAPITA COL'!$K$148</f>
        <v>-3.4636429348528384E-6</v>
      </c>
      <c r="L90" s="98">
        <f>'SALDO COMERCIAL'!L88/'BALANZA COMERCIAL PERCAPITA COL'!$L$148</f>
        <v>-6.0855492944355637E-6</v>
      </c>
      <c r="M90" s="98">
        <f>'SALDO COMERCIAL'!M88/'BALANZA COMERCIAL PERCAPITA COL'!$M$148</f>
        <v>-1.0996720066523688E-5</v>
      </c>
      <c r="N90" s="98">
        <f>'SALDO COMERCIAL'!N88/'BALANZA COMERCIAL PERCAPITA COL'!$N$148</f>
        <v>-3.7412409906240393E-6</v>
      </c>
      <c r="O90" s="98">
        <f>'SALDO COMERCIAL'!O88/'BALANZA COMERCIAL PERCAPITA COL'!$O$148</f>
        <v>-4.9577942971483758E-7</v>
      </c>
      <c r="P90" s="98">
        <f>'SALDO COMERCIAL'!P88/'BALANZA COMERCIAL PERCAPITA COL'!$P$148</f>
        <v>-9.3983405114086938E-6</v>
      </c>
      <c r="Q90" s="98">
        <f>'SALDO COMERCIAL'!Q88/'BALANZA COMERCIAL PERCAPITA COL'!$Q$148</f>
        <v>-1.0480846022698386E-5</v>
      </c>
      <c r="R90" s="98">
        <f>'SALDO COMERCIAL'!R88/'BALANZA COMERCIAL PERCAPITA COL'!$R$148</f>
        <v>-1.1346289024129201E-5</v>
      </c>
      <c r="S90" s="98">
        <f>'SALDO COMERCIAL'!S88/'BALANZA COMERCIAL PERCAPITA COL'!$S$148</f>
        <v>-3.8550512786465974E-5</v>
      </c>
      <c r="T90" s="98">
        <f>'SALDO COMERCIAL'!T88/'BALANZA COMERCIAL PERCAPITA COL'!$T$148</f>
        <v>-4.031443467292227E-5</v>
      </c>
      <c r="U90" s="98">
        <f>'SALDO COMERCIAL'!U88/'BALANZA COMERCIAL PERCAPITA COL'!$U$148</f>
        <v>-2.3129088554858852E-5</v>
      </c>
      <c r="V90" s="98">
        <f>'SALDO COMERCIAL'!V88/'BALANZA COMERCIAL PERCAPITA COL'!$V$148</f>
        <v>-2.1279751713632043E-5</v>
      </c>
      <c r="W90" s="98">
        <f>'SALDO COMERCIAL'!W88/'BALANZA COMERCIAL PERCAPITA COL'!$W$148</f>
        <v>-1.7645096238034382E-5</v>
      </c>
      <c r="X90" s="98">
        <f>'SALDO COMERCIAL'!X88/'BALANZA COMERCIAL PERCAPITA COL'!$X$148</f>
        <v>-1.5332940938847483E-5</v>
      </c>
      <c r="Y90" s="132" t="e">
        <f>+AVERAGE(#REF!)</f>
        <v>#REF!</v>
      </c>
      <c r="Z90"/>
      <c r="AA90"/>
    </row>
    <row r="91" spans="2:27" x14ac:dyDescent="0.25">
      <c r="B91" s="99" t="s">
        <v>185</v>
      </c>
      <c r="C91" s="100">
        <f>'SALDO COMERCIAL'!C89/'BALANZA COMERCIAL PERCAPITA COL'!$C$148</f>
        <v>-6.6390689577802166E-4</v>
      </c>
      <c r="D91" s="100">
        <f>'SALDO COMERCIAL'!D89/'BALANZA COMERCIAL PERCAPITA COL'!$D$148</f>
        <v>-6.292931768734863E-4</v>
      </c>
      <c r="E91" s="100">
        <f>'SALDO COMERCIAL'!E89/'BALANZA COMERCIAL PERCAPITA COL'!$E$148</f>
        <v>-7.5281900870455222E-4</v>
      </c>
      <c r="F91" s="100">
        <f>'SALDO COMERCIAL'!F89/'BALANZA COMERCIAL PERCAPITA COL'!$F$148</f>
        <v>-6.2863743244326829E-4</v>
      </c>
      <c r="G91" s="100">
        <f>'SALDO COMERCIAL'!G89/'BALANZA COMERCIAL PERCAPITA COL'!$G$148</f>
        <v>-3.9194582101800487E-4</v>
      </c>
      <c r="H91" s="100">
        <f>'SALDO COMERCIAL'!H89/'BALANZA COMERCIAL PERCAPITA COL'!$H$148</f>
        <v>-4.2763137215418349E-4</v>
      </c>
      <c r="I91" s="100">
        <f>'SALDO COMERCIAL'!I89/'BALANZA COMERCIAL PERCAPITA COL'!$I$148</f>
        <v>-3.9254521265740449E-4</v>
      </c>
      <c r="J91" s="100">
        <f>'SALDO COMERCIAL'!J89/'BALANZA COMERCIAL PERCAPITA COL'!$J$148</f>
        <v>-3.0457640847165015E-4</v>
      </c>
      <c r="K91" s="100">
        <f>'SALDO COMERCIAL'!K89/'BALANZA COMERCIAL PERCAPITA COL'!$K$148</f>
        <v>-2.6774434358047352E-4</v>
      </c>
      <c r="L91" s="100">
        <f>'SALDO COMERCIAL'!L89/'BALANZA COMERCIAL PERCAPITA COL'!$L$148</f>
        <v>-2.0002732411633203E-4</v>
      </c>
      <c r="M91" s="100">
        <f>'SALDO COMERCIAL'!M89/'BALANZA COMERCIAL PERCAPITA COL'!$M$148</f>
        <v>-4.4113943208039876E-4</v>
      </c>
      <c r="N91" s="100">
        <f>'SALDO COMERCIAL'!N89/'BALANZA COMERCIAL PERCAPITA COL'!$N$148</f>
        <v>-4.4511642810400159E-4</v>
      </c>
      <c r="O91" s="100">
        <f>'SALDO COMERCIAL'!O89/'BALANZA COMERCIAL PERCAPITA COL'!$O$148</f>
        <v>-4.8559341597706002E-4</v>
      </c>
      <c r="P91" s="100">
        <f>'SALDO COMERCIAL'!P89/'BALANZA COMERCIAL PERCAPITA COL'!$P$148</f>
        <v>-5.775747934191305E-4</v>
      </c>
      <c r="Q91" s="100">
        <f>'SALDO COMERCIAL'!Q89/'BALANZA COMERCIAL PERCAPITA COL'!$Q$148</f>
        <v>-5.7259327903418393E-4</v>
      </c>
      <c r="R91" s="100">
        <f>'SALDO COMERCIAL'!R89/'BALANZA COMERCIAL PERCAPITA COL'!$R$148</f>
        <v>-5.3567115379367749E-4</v>
      </c>
      <c r="S91" s="100">
        <f>'SALDO COMERCIAL'!S89/'BALANZA COMERCIAL PERCAPITA COL'!$S$148</f>
        <v>-5.041519268597864E-4</v>
      </c>
      <c r="T91" s="100">
        <f>'SALDO COMERCIAL'!T89/'BALANZA COMERCIAL PERCAPITA COL'!$T$148</f>
        <v>-9.8670112121695161E-4</v>
      </c>
      <c r="U91" s="100">
        <f>'SALDO COMERCIAL'!U89/'BALANZA COMERCIAL PERCAPITA COL'!$U$148</f>
        <v>-5.8253619475292443E-4</v>
      </c>
      <c r="V91" s="100">
        <f>'SALDO COMERCIAL'!V89/'BALANZA COMERCIAL PERCAPITA COL'!$V$148</f>
        <v>-4.8828346704947619E-4</v>
      </c>
      <c r="W91" s="100">
        <f>'SALDO COMERCIAL'!W89/'BALANZA COMERCIAL PERCAPITA COL'!$W$148</f>
        <v>-1.1277725375827591E-3</v>
      </c>
      <c r="X91" s="100">
        <f>'SALDO COMERCIAL'!X89/'BALANZA COMERCIAL PERCAPITA COL'!$X$148</f>
        <v>-9.1512582085957826E-4</v>
      </c>
      <c r="Y91" s="132" t="e">
        <f>+AVERAGE(#REF!)</f>
        <v>#REF!</v>
      </c>
      <c r="Z91"/>
      <c r="AA91"/>
    </row>
    <row r="92" spans="2:27" x14ac:dyDescent="0.25">
      <c r="B92" s="61" t="s">
        <v>7</v>
      </c>
      <c r="C92" s="98">
        <f>'SALDO COMERCIAL'!C90/'BALANZA COMERCIAL PERCAPITA COL'!$C$148</f>
        <v>0</v>
      </c>
      <c r="D92" s="98">
        <f>'SALDO COMERCIAL'!D90/'BALANZA COMERCIAL PERCAPITA COL'!$D$148</f>
        <v>0</v>
      </c>
      <c r="E92" s="98">
        <f>'SALDO COMERCIAL'!E90/'BALANZA COMERCIAL PERCAPITA COL'!$E$148</f>
        <v>-2.0701034852495165E-7</v>
      </c>
      <c r="F92" s="98">
        <f>'SALDO COMERCIAL'!F90/'BALANZA COMERCIAL PERCAPITA COL'!$F$148</f>
        <v>-1.0195222712346227E-7</v>
      </c>
      <c r="G92" s="98">
        <f>'SALDO COMERCIAL'!G90/'BALANZA COMERCIAL PERCAPITA COL'!$G$148</f>
        <v>-1.2556731627410932E-7</v>
      </c>
      <c r="H92" s="98">
        <f>'SALDO COMERCIAL'!H90/'BALANZA COMERCIAL PERCAPITA COL'!$H$148</f>
        <v>-3.2175065621046336E-7</v>
      </c>
      <c r="I92" s="98">
        <f>'SALDO COMERCIAL'!I90/'BALANZA COMERCIAL PERCAPITA COL'!$I$148</f>
        <v>-3.9034949673825181E-7</v>
      </c>
      <c r="J92" s="98">
        <f>'SALDO COMERCIAL'!J90/'BALANZA COMERCIAL PERCAPITA COL'!$J$148</f>
        <v>0</v>
      </c>
      <c r="K92" s="98">
        <f>'SALDO COMERCIAL'!K90/'BALANZA COMERCIAL PERCAPITA COL'!$K$148</f>
        <v>0</v>
      </c>
      <c r="L92" s="98">
        <f>'SALDO COMERCIAL'!L90/'BALANZA COMERCIAL PERCAPITA COL'!$L$148</f>
        <v>0</v>
      </c>
      <c r="M92" s="98">
        <f>'SALDO COMERCIAL'!M90/'BALANZA COMERCIAL PERCAPITA COL'!$M$148</f>
        <v>-2.5412588389025329E-7</v>
      </c>
      <c r="N92" s="98">
        <f>'SALDO COMERCIAL'!N90/'BALANZA COMERCIAL PERCAPITA COL'!$N$148</f>
        <v>-2.2812445064780728E-7</v>
      </c>
      <c r="O92" s="98">
        <f>'SALDO COMERCIAL'!O90/'BALANZA COMERCIAL PERCAPITA COL'!$O$148</f>
        <v>-4.5070857246803419E-7</v>
      </c>
      <c r="P92" s="98">
        <f>'SALDO COMERCIAL'!P90/'BALANZA COMERCIAL PERCAPITA COL'!$P$148</f>
        <v>-5.5677372697918808E-7</v>
      </c>
      <c r="Q92" s="98">
        <f>'SALDO COMERCIAL'!Q90/'BALANZA COMERCIAL PERCAPITA COL'!$Q$148</f>
        <v>-1.3211150448779477E-7</v>
      </c>
      <c r="R92" s="98">
        <f>'SALDO COMERCIAL'!R90/'BALANZA COMERCIAL PERCAPITA COL'!$R$148</f>
        <v>8.0578252186714097E-7</v>
      </c>
      <c r="S92" s="98">
        <f>'SALDO COMERCIAL'!S90/'BALANZA COMERCIAL PERCAPITA COL'!$S$148</f>
        <v>8.1884823135031138E-7</v>
      </c>
      <c r="T92" s="98">
        <f>'SALDO COMERCIAL'!T90/'BALANZA COMERCIAL PERCAPITA COL'!$T$148</f>
        <v>3.3915318058172705E-6</v>
      </c>
      <c r="U92" s="98">
        <f>'SALDO COMERCIAL'!U90/'BALANZA COMERCIAL PERCAPITA COL'!$U$148</f>
        <v>1.54193923699059E-6</v>
      </c>
      <c r="V92" s="98">
        <f>'SALDO COMERCIAL'!V90/'BALANZA COMERCIAL PERCAPITA COL'!$V$148</f>
        <v>-5.8587320352182615E-7</v>
      </c>
      <c r="W92" s="98">
        <f>'SALDO COMERCIAL'!W90/'BALANZA COMERCIAL PERCAPITA COL'!$W$148</f>
        <v>-1.0159926153509807E-6</v>
      </c>
      <c r="X92" s="98">
        <f>'SALDO COMERCIAL'!X90/'BALANZA COMERCIAL PERCAPITA COL'!$X$148</f>
        <v>-5.5494558357758991E-7</v>
      </c>
      <c r="Y92" s="132" t="e">
        <f>+AVERAGE(#REF!)</f>
        <v>#REF!</v>
      </c>
      <c r="Z92"/>
      <c r="AA92"/>
    </row>
    <row r="93" spans="2:27" x14ac:dyDescent="0.25">
      <c r="B93" s="99" t="s">
        <v>30</v>
      </c>
      <c r="C93" s="100">
        <f>'SALDO COMERCIAL'!C91/'BALANZA COMERCIAL PERCAPITA COL'!$C$148</f>
        <v>-1.1190642422197725E-5</v>
      </c>
      <c r="D93" s="100">
        <f>'SALDO COMERCIAL'!D91/'BALANZA COMERCIAL PERCAPITA COL'!$D$148</f>
        <v>-7.595461414819476E-6</v>
      </c>
      <c r="E93" s="100">
        <f>'SALDO COMERCIAL'!E91/'BALANZA COMERCIAL PERCAPITA COL'!$E$148</f>
        <v>-2.2615880576350969E-5</v>
      </c>
      <c r="F93" s="100">
        <f>'SALDO COMERCIAL'!F91/'BALANZA COMERCIAL PERCAPITA COL'!$F$148</f>
        <v>-2.07982543331863E-5</v>
      </c>
      <c r="G93" s="100">
        <f>'SALDO COMERCIAL'!G91/'BALANZA COMERCIAL PERCAPITA COL'!$G$148</f>
        <v>-1.9563387875506235E-5</v>
      </c>
      <c r="H93" s="100">
        <f>'SALDO COMERCIAL'!H91/'BALANZA COMERCIAL PERCAPITA COL'!$H$148</f>
        <v>-1.6434033517211358E-5</v>
      </c>
      <c r="I93" s="100">
        <f>'SALDO COMERCIAL'!I91/'BALANZA COMERCIAL PERCAPITA COL'!$I$148</f>
        <v>-1.8273235816059411E-5</v>
      </c>
      <c r="J93" s="100">
        <f>'SALDO COMERCIAL'!J91/'BALANZA COMERCIAL PERCAPITA COL'!$J$148</f>
        <v>-2.4679781637333206E-5</v>
      </c>
      <c r="K93" s="100">
        <f>'SALDO COMERCIAL'!K91/'BALANZA COMERCIAL PERCAPITA COL'!$K$148</f>
        <v>-2.4625077851898944E-5</v>
      </c>
      <c r="L93" s="100">
        <f>'SALDO COMERCIAL'!L91/'BALANZA COMERCIAL PERCAPITA COL'!$L$148</f>
        <v>-3.7145256654881691E-5</v>
      </c>
      <c r="M93" s="100">
        <f>'SALDO COMERCIAL'!M91/'BALANZA COMERCIAL PERCAPITA COL'!$M$148</f>
        <v>-3.9505023768393919E-5</v>
      </c>
      <c r="N93" s="100">
        <f>'SALDO COMERCIAL'!N91/'BALANZA COMERCIAL PERCAPITA COL'!$N$148</f>
        <v>-3.6956161004944779E-5</v>
      </c>
      <c r="O93" s="100">
        <f>'SALDO COMERCIAL'!O91/'BALANZA COMERCIAL PERCAPITA COL'!$O$148</f>
        <v>-5.4986445841100168E-5</v>
      </c>
      <c r="P93" s="100">
        <f>'SALDO COMERCIAL'!P91/'BALANZA COMERCIAL PERCAPITA COL'!$P$148</f>
        <v>-1.0215684342614143E-4</v>
      </c>
      <c r="Q93" s="100">
        <f>'SALDO COMERCIAL'!Q91/'BALANZA COMERCIAL PERCAPITA COL'!$Q$148</f>
        <v>-6.0198808878271819E-5</v>
      </c>
      <c r="R93" s="100">
        <f>'SALDO COMERCIAL'!R91/'BALANZA COMERCIAL PERCAPITA COL'!$R$148</f>
        <v>-1.0608018010850928E-4</v>
      </c>
      <c r="S93" s="100">
        <f>'SALDO COMERCIAL'!S91/'BALANZA COMERCIAL PERCAPITA COL'!$S$148</f>
        <v>-1.1968113360314814E-4</v>
      </c>
      <c r="T93" s="100">
        <f>'SALDO COMERCIAL'!T91/'BALANZA COMERCIAL PERCAPITA COL'!$T$148</f>
        <v>-1.7160297721886757E-4</v>
      </c>
      <c r="U93" s="100">
        <f>'SALDO COMERCIAL'!U91/'BALANZA COMERCIAL PERCAPITA COL'!$U$148</f>
        <v>-1.6910637714173511E-4</v>
      </c>
      <c r="V93" s="100">
        <f>'SALDO COMERCIAL'!V91/'BALANZA COMERCIAL PERCAPITA COL'!$V$148</f>
        <v>-1.6314476313784564E-4</v>
      </c>
      <c r="W93" s="100">
        <f>'SALDO COMERCIAL'!W91/'BALANZA COMERCIAL PERCAPITA COL'!$W$148</f>
        <v>-2.0537565010309112E-4</v>
      </c>
      <c r="X93" s="100">
        <f>'SALDO COMERCIAL'!X91/'BALANZA COMERCIAL PERCAPITA COL'!$X$148</f>
        <v>-2.2882256229515957E-4</v>
      </c>
      <c r="Y93" s="132" t="e">
        <f>+AVERAGE(#REF!)</f>
        <v>#REF!</v>
      </c>
      <c r="Z93"/>
      <c r="AA93"/>
    </row>
    <row r="94" spans="2:27" x14ac:dyDescent="0.25">
      <c r="B94" s="61" t="s">
        <v>182</v>
      </c>
      <c r="C94" s="98">
        <f>'SALDO COMERCIAL'!C92/'BALANZA COMERCIAL PERCAPITA COL'!$C$148</f>
        <v>-1.2091769570944627E-3</v>
      </c>
      <c r="D94" s="98">
        <f>'SALDO COMERCIAL'!D92/'BALANZA COMERCIAL PERCAPITA COL'!$D$148</f>
        <v>-6.9365748484889419E-4</v>
      </c>
      <c r="E94" s="98">
        <f>'SALDO COMERCIAL'!E92/'BALANZA COMERCIAL PERCAPITA COL'!$E$148</f>
        <v>-5.1219535483786158E-4</v>
      </c>
      <c r="F94" s="98">
        <f>'SALDO COMERCIAL'!F92/'BALANZA COMERCIAL PERCAPITA COL'!$F$148</f>
        <v>-5.0800245969943154E-4</v>
      </c>
      <c r="G94" s="98">
        <f>'SALDO COMERCIAL'!G92/'BALANZA COMERCIAL PERCAPITA COL'!$G$148</f>
        <v>-5.2268651072260751E-4</v>
      </c>
      <c r="H94" s="98">
        <f>'SALDO COMERCIAL'!H92/'BALANZA COMERCIAL PERCAPITA COL'!$H$148</f>
        <v>-4.3777889285005197E-4</v>
      </c>
      <c r="I94" s="98">
        <f>'SALDO COMERCIAL'!I92/'BALANZA COMERCIAL PERCAPITA COL'!$I$148</f>
        <v>-6.1594710900941525E-4</v>
      </c>
      <c r="J94" s="98">
        <f>'SALDO COMERCIAL'!J92/'BALANZA COMERCIAL PERCAPITA COL'!$J$148</f>
        <v>-4.5924599514616529E-4</v>
      </c>
      <c r="K94" s="98">
        <f>'SALDO COMERCIAL'!K92/'BALANZA COMERCIAL PERCAPITA COL'!$K$148</f>
        <v>-3.5991045866200282E-4</v>
      </c>
      <c r="L94" s="98">
        <f>'SALDO COMERCIAL'!L92/'BALANZA COMERCIAL PERCAPITA COL'!$L$148</f>
        <v>-4.5997390282402959E-4</v>
      </c>
      <c r="M94" s="98">
        <f>'SALDO COMERCIAL'!M92/'BALANZA COMERCIAL PERCAPITA COL'!$M$148</f>
        <v>-4.0348259655847941E-4</v>
      </c>
      <c r="N94" s="98">
        <f>'SALDO COMERCIAL'!N92/'BALANZA COMERCIAL PERCAPITA COL'!$N$148</f>
        <v>-4.9190475293186685E-4</v>
      </c>
      <c r="O94" s="98">
        <f>'SALDO COMERCIAL'!O92/'BALANZA COMERCIAL PERCAPITA COL'!$O$148</f>
        <v>-6.0144805452996819E-4</v>
      </c>
      <c r="P94" s="98">
        <f>'SALDO COMERCIAL'!P92/'BALANZA COMERCIAL PERCAPITA COL'!$P$148</f>
        <v>-8.2738802924015259E-4</v>
      </c>
      <c r="Q94" s="98">
        <f>'SALDO COMERCIAL'!Q92/'BALANZA COMERCIAL PERCAPITA COL'!$Q$148</f>
        <v>-9.1289049601066187E-4</v>
      </c>
      <c r="R94" s="98">
        <f>'SALDO COMERCIAL'!R92/'BALANZA COMERCIAL PERCAPITA COL'!$R$148</f>
        <v>-9.2268632125586559E-4</v>
      </c>
      <c r="S94" s="98">
        <f>'SALDO COMERCIAL'!S92/'BALANZA COMERCIAL PERCAPITA COL'!$S$148</f>
        <v>-1.446323011578988E-3</v>
      </c>
      <c r="T94" s="98">
        <f>'SALDO COMERCIAL'!T92/'BALANZA COMERCIAL PERCAPITA COL'!$T$148</f>
        <v>-1.0725559357981748E-3</v>
      </c>
      <c r="U94" s="98">
        <f>'SALDO COMERCIAL'!U92/'BALANZA COMERCIAL PERCAPITA COL'!$U$148</f>
        <v>-1.1759715764412891E-3</v>
      </c>
      <c r="V94" s="98">
        <f>'SALDO COMERCIAL'!V92/'BALANZA COMERCIAL PERCAPITA COL'!$V$148</f>
        <v>-9.9826516667224298E-4</v>
      </c>
      <c r="W94" s="98">
        <f>'SALDO COMERCIAL'!W92/'BALANZA COMERCIAL PERCAPITA COL'!$W$148</f>
        <v>-1.0747750452391447E-3</v>
      </c>
      <c r="X94" s="98">
        <f>'SALDO COMERCIAL'!X92/'BALANZA COMERCIAL PERCAPITA COL'!$X$148</f>
        <v>-7.8224718390294422E-4</v>
      </c>
      <c r="Y94" s="132" t="e">
        <f>+AVERAGE(#REF!)</f>
        <v>#REF!</v>
      </c>
      <c r="Z94"/>
      <c r="AA94"/>
    </row>
    <row r="95" spans="2:27" x14ac:dyDescent="0.25">
      <c r="B95" s="99" t="s">
        <v>80</v>
      </c>
      <c r="C95" s="100">
        <f>'SALDO COMERCIAL'!C93/'BALANZA COMERCIAL PERCAPITA COL'!$C$148</f>
        <v>2.6707977141283358E-7</v>
      </c>
      <c r="D95" s="100">
        <f>'SALDO COMERCIAL'!D93/'BALANZA COMERCIAL PERCAPITA COL'!$D$148</f>
        <v>-7.6217432882271562E-7</v>
      </c>
      <c r="E95" s="100">
        <f>'SALDO COMERCIAL'!E93/'BALANZA COMERCIAL PERCAPITA COL'!$E$148</f>
        <v>0</v>
      </c>
      <c r="F95" s="100">
        <f>'SALDO COMERCIAL'!F93/'BALANZA COMERCIAL PERCAPITA COL'!$F$148</f>
        <v>-1.0195222712346226E-6</v>
      </c>
      <c r="G95" s="100">
        <f>'SALDO COMERCIAL'!G93/'BALANZA COMERCIAL PERCAPITA COL'!$G$148</f>
        <v>-2.2350982296791462E-6</v>
      </c>
      <c r="H95" s="100">
        <f>'SALDO COMERCIAL'!H93/'BALANZA COMERCIAL PERCAPITA COL'!$H$148</f>
        <v>-1.4850030286636769E-6</v>
      </c>
      <c r="I95" s="100">
        <f>'SALDO COMERCIAL'!I93/'BALANZA COMERCIAL PERCAPITA COL'!$I$148</f>
        <v>1.0393055350655954E-5</v>
      </c>
      <c r="J95" s="100">
        <f>'SALDO COMERCIAL'!J93/'BALANZA COMERCIAL PERCAPITA COL'!$J$148</f>
        <v>-5.7489939681507181E-6</v>
      </c>
      <c r="K95" s="100">
        <f>'SALDO COMERCIAL'!K93/'BALANZA COMERCIAL PERCAPITA COL'!$K$148</f>
        <v>-6.2630255808297899E-6</v>
      </c>
      <c r="L95" s="100">
        <f>'SALDO COMERCIAL'!L93/'BALANZA COMERCIAL PERCAPITA COL'!$L$148</f>
        <v>-9.3623835299008668E-7</v>
      </c>
      <c r="M95" s="100">
        <f>'SALDO COMERCIAL'!M93/'BALANZA COMERCIAL PERCAPITA COL'!$M$148</f>
        <v>-3.3036364905732927E-6</v>
      </c>
      <c r="N95" s="100">
        <f>'SALDO COMERCIAL'!N93/'BALANZA COMERCIAL PERCAPITA COL'!$N$148</f>
        <v>-7.299982420729833E-7</v>
      </c>
      <c r="O95" s="100">
        <f>'SALDO COMERCIAL'!O93/'BALANZA COMERCIAL PERCAPITA COL'!$O$148</f>
        <v>-7.6169748747097774E-6</v>
      </c>
      <c r="P95" s="100">
        <f>'SALDO COMERCIAL'!P93/'BALANZA COMERCIAL PERCAPITA COL'!$P$148</f>
        <v>-3.028849074766783E-6</v>
      </c>
      <c r="Q95" s="100">
        <f>'SALDO COMERCIAL'!Q93/'BALANZA COMERCIAL PERCAPITA COL'!$Q$148</f>
        <v>1.51928230160964E-6</v>
      </c>
      <c r="R95" s="100">
        <f>'SALDO COMERCIAL'!R93/'BALANZA COMERCIAL PERCAPITA COL'!$R$148</f>
        <v>3.5171318184200883E-5</v>
      </c>
      <c r="S95" s="100">
        <f>'SALDO COMERCIAL'!S93/'BALANZA COMERCIAL PERCAPITA COL'!$S$148</f>
        <v>3.4262333890710396E-6</v>
      </c>
      <c r="T95" s="100">
        <f>'SALDO COMERCIAL'!T93/'BALANZA COMERCIAL PERCAPITA COL'!$T$148</f>
        <v>8.7454593734910753E-7</v>
      </c>
      <c r="U95" s="100">
        <f>'SALDO COMERCIAL'!U93/'BALANZA COMERCIAL PERCAPITA COL'!$U$148</f>
        <v>1.1194901309657708E-5</v>
      </c>
      <c r="V95" s="100">
        <f>'SALDO COMERCIAL'!V93/'BALANZA COMERCIAL PERCAPITA COL'!$V$148</f>
        <v>-3.7663277369260252E-6</v>
      </c>
      <c r="W95" s="100">
        <f>'SALDO COMERCIAL'!W93/'BALANZA COMERCIAL PERCAPITA COL'!$W$148</f>
        <v>-7.2778246528202905E-6</v>
      </c>
      <c r="X95" s="100">
        <f>'SALDO COMERCIAL'!X93/'BALANZA COMERCIAL PERCAPITA COL'!$X$148</f>
        <v>-5.3439204344508655E-7</v>
      </c>
      <c r="Y95" s="132" t="e">
        <f>+AVERAGE(#REF!)</f>
        <v>#REF!</v>
      </c>
      <c r="Z95"/>
      <c r="AA95"/>
    </row>
    <row r="96" spans="2:27" x14ac:dyDescent="0.25">
      <c r="B96" s="61" t="s">
        <v>84</v>
      </c>
      <c r="C96" s="98">
        <f>'SALDO COMERCIAL'!C94/'BALANZA COMERCIAL PERCAPITA COL'!$C$148</f>
        <v>-1.455584754199943E-3</v>
      </c>
      <c r="D96" s="98">
        <f>'SALDO COMERCIAL'!D94/'BALANZA COMERCIAL PERCAPITA COL'!$D$148</f>
        <v>-6.4950393752399209E-4</v>
      </c>
      <c r="E96" s="98">
        <f>'SALDO COMERCIAL'!E94/'BALANZA COMERCIAL PERCAPITA COL'!$E$148</f>
        <v>-4.3663657762625424E-4</v>
      </c>
      <c r="F96" s="98">
        <f>'SALDO COMERCIAL'!F94/'BALANZA COMERCIAL PERCAPITA COL'!$F$148</f>
        <v>-5.1970147776184887E-4</v>
      </c>
      <c r="G96" s="98">
        <f>'SALDO COMERCIAL'!G94/'BALANZA COMERCIAL PERCAPITA COL'!$G$148</f>
        <v>-2.1389136654131785E-4</v>
      </c>
      <c r="H96" s="98">
        <f>'SALDO COMERCIAL'!H94/'BALANZA COMERCIAL PERCAPITA COL'!$H$148</f>
        <v>-2.6541954132315452E-4</v>
      </c>
      <c r="I96" s="98">
        <f>'SALDO COMERCIAL'!I94/'BALANZA COMERCIAL PERCAPITA COL'!$I$148</f>
        <v>-3.1764690297075241E-4</v>
      </c>
      <c r="J96" s="98">
        <f>'SALDO COMERCIAL'!J94/'BALANZA COMERCIAL PERCAPITA COL'!$J$148</f>
        <v>-2.3224492369244845E-4</v>
      </c>
      <c r="K96" s="98">
        <f>'SALDO COMERCIAL'!K94/'BALANZA COMERCIAL PERCAPITA COL'!$K$148</f>
        <v>-2.113771133530054E-4</v>
      </c>
      <c r="L96" s="98">
        <f>'SALDO COMERCIAL'!L94/'BALANZA COMERCIAL PERCAPITA COL'!$L$148</f>
        <v>-2.9732589495082675E-4</v>
      </c>
      <c r="M96" s="98">
        <f>'SALDO COMERCIAL'!M94/'BALANZA COMERCIAL PERCAPITA COL'!$M$148</f>
        <v>-3.6901388576172873E-4</v>
      </c>
      <c r="N96" s="98">
        <f>'SALDO COMERCIAL'!N94/'BALANZA COMERCIAL PERCAPITA COL'!$N$148</f>
        <v>-3.8762906654075415E-4</v>
      </c>
      <c r="O96" s="98">
        <f>'SALDO COMERCIAL'!O94/'BALANZA COMERCIAL PERCAPITA COL'!$O$148</f>
        <v>-1.110478316275366E-3</v>
      </c>
      <c r="P96" s="98">
        <f>'SALDO COMERCIAL'!P94/'BALANZA COMERCIAL PERCAPITA COL'!$P$148</f>
        <v>-5.4343342848076667E-4</v>
      </c>
      <c r="Q96" s="98">
        <f>'SALDO COMERCIAL'!Q94/'BALANZA COMERCIAL PERCAPITA COL'!$Q$148</f>
        <v>-6.0399177993411643E-4</v>
      </c>
      <c r="R96" s="98">
        <f>'SALDO COMERCIAL'!R94/'BALANZA COMERCIAL PERCAPITA COL'!$R$148</f>
        <v>-6.0346577516049934E-4</v>
      </c>
      <c r="S96" s="98">
        <f>'SALDO COMERCIAL'!S94/'BALANZA COMERCIAL PERCAPITA COL'!$S$148</f>
        <v>-8.4582712570953735E-4</v>
      </c>
      <c r="T96" s="98">
        <f>'SALDO COMERCIAL'!T94/'BALANZA COMERCIAL PERCAPITA COL'!$T$148</f>
        <v>-7.4129499904130572E-4</v>
      </c>
      <c r="U96" s="98">
        <f>'SALDO COMERCIAL'!U94/'BALANZA COMERCIAL PERCAPITA COL'!$U$148</f>
        <v>-9.6795763663466814E-4</v>
      </c>
      <c r="V96" s="98">
        <f>'SALDO COMERCIAL'!V94/'BALANZA COMERCIAL PERCAPITA COL'!$V$148</f>
        <v>-6.6751881924118918E-4</v>
      </c>
      <c r="W96" s="98">
        <f>'SALDO COMERCIAL'!W94/'BALANZA COMERCIAL PERCAPITA COL'!$W$148</f>
        <v>-8.9793012653856274E-4</v>
      </c>
      <c r="X96" s="98">
        <f>'SALDO COMERCIAL'!X94/'BALANZA COMERCIAL PERCAPITA COL'!$X$148</f>
        <v>-6.6690071667933556E-4</v>
      </c>
      <c r="Y96" s="132" t="e">
        <f>+AVERAGE(#REF!)</f>
        <v>#REF!</v>
      </c>
      <c r="Z96"/>
      <c r="AA96"/>
    </row>
    <row r="97" spans="2:27" x14ac:dyDescent="0.25">
      <c r="B97" s="99" t="s">
        <v>45</v>
      </c>
      <c r="C97" s="100">
        <f>'SALDO COMERCIAL'!C95/'BALANZA COMERCIAL PERCAPITA COL'!$C$148</f>
        <v>-3.3005718151197974E-4</v>
      </c>
      <c r="D97" s="100">
        <f>'SALDO COMERCIAL'!D95/'BALANZA COMERCIAL PERCAPITA COL'!$D$148</f>
        <v>-2.9278006976155349E-4</v>
      </c>
      <c r="E97" s="100">
        <f>'SALDO COMERCIAL'!E95/'BALANZA COMERCIAL PERCAPITA COL'!$E$148</f>
        <v>-3.5039089117204627E-4</v>
      </c>
      <c r="F97" s="100">
        <f>'SALDO COMERCIAL'!F95/'BALANZA COMERCIAL PERCAPITA COL'!$F$148</f>
        <v>-2.958653631122875E-4</v>
      </c>
      <c r="G97" s="100">
        <f>'SALDO COMERCIAL'!G95/'BALANZA COMERCIAL PERCAPITA COL'!$G$148</f>
        <v>-2.2926080605326882E-4</v>
      </c>
      <c r="H97" s="100">
        <f>'SALDO COMERCIAL'!H95/'BALANZA COMERCIAL PERCAPITA COL'!$H$148</f>
        <v>-2.9039234225518203E-4</v>
      </c>
      <c r="I97" s="100">
        <f>'SALDO COMERCIAL'!I95/'BALANZA COMERCIAL PERCAPITA COL'!$I$148</f>
        <v>-2.8700446747679961E-4</v>
      </c>
      <c r="J97" s="100">
        <f>'SALDO COMERCIAL'!J95/'BALANZA COMERCIAL PERCAPITA COL'!$J$148</f>
        <v>-3.0195448235228437E-4</v>
      </c>
      <c r="K97" s="100">
        <f>'SALDO COMERCIAL'!K95/'BALANZA COMERCIAL PERCAPITA COL'!$K$148</f>
        <v>-3.7343290025697621E-4</v>
      </c>
      <c r="L97" s="100">
        <f>'SALDO COMERCIAL'!L95/'BALANZA COMERCIAL PERCAPITA COL'!$L$148</f>
        <v>-3.3767776796469952E-4</v>
      </c>
      <c r="M97" s="100">
        <f>'SALDO COMERCIAL'!M95/'BALANZA COMERCIAL PERCAPITA COL'!$M$148</f>
        <v>-4.0655520951824337E-4</v>
      </c>
      <c r="N97" s="100">
        <f>'SALDO COMERCIAL'!N95/'BALANZA COMERCIAL PERCAPITA COL'!$N$148</f>
        <v>-5.2174343107660006E-4</v>
      </c>
      <c r="O97" s="100">
        <f>'SALDO COMERCIAL'!O95/'BALANZA COMERCIAL PERCAPITA COL'!$O$148</f>
        <v>-5.80963349911296E-4</v>
      </c>
      <c r="P97" s="100">
        <f>'SALDO COMERCIAL'!P95/'BALANZA COMERCIAL PERCAPITA COL'!$P$148</f>
        <v>-5.9964530395658559E-4</v>
      </c>
      <c r="Q97" s="100">
        <f>'SALDO COMERCIAL'!Q95/'BALANZA COMERCIAL PERCAPITA COL'!$Q$148</f>
        <v>-3.87328912574133E-4</v>
      </c>
      <c r="R97" s="100">
        <f>'SALDO COMERCIAL'!R95/'BALANZA COMERCIAL PERCAPITA COL'!$R$148</f>
        <v>-5.2229951951188224E-4</v>
      </c>
      <c r="S97" s="100">
        <f>'SALDO COMERCIAL'!S95/'BALANZA COMERCIAL PERCAPITA COL'!$S$148</f>
        <v>-7.2534869251270604E-4</v>
      </c>
      <c r="T97" s="100">
        <f>'SALDO COMERCIAL'!T95/'BALANZA COMERCIAL PERCAPITA COL'!$T$148</f>
        <v>-8.4216640727847471E-4</v>
      </c>
      <c r="U97" s="100">
        <f>'SALDO COMERCIAL'!U95/'BALANZA COMERCIAL PERCAPITA COL'!$U$148</f>
        <v>-7.8989533844520696E-4</v>
      </c>
      <c r="V97" s="100">
        <f>'SALDO COMERCIAL'!V95/'BALANZA COMERCIAL PERCAPITA COL'!$V$148</f>
        <v>-8.1645615719363053E-4</v>
      </c>
      <c r="W97" s="100">
        <f>'SALDO COMERCIAL'!W95/'BALANZA COMERCIAL PERCAPITA COL'!$W$148</f>
        <v>-7.1304020508785465E-4</v>
      </c>
      <c r="X97" s="100">
        <f>'SALDO COMERCIAL'!X95/'BALANZA COMERCIAL PERCAPITA COL'!$X$148</f>
        <v>-6.2643079615843646E-4</v>
      </c>
      <c r="Y97" s="132" t="e">
        <f>+AVERAGE(#REF!)</f>
        <v>#REF!</v>
      </c>
      <c r="Z97"/>
      <c r="AA97"/>
    </row>
    <row r="98" spans="2:27" x14ac:dyDescent="0.25">
      <c r="B98" s="61" t="s">
        <v>75</v>
      </c>
      <c r="C98" s="98">
        <f>'SALDO COMERCIAL'!C96/'BALANZA COMERCIAL PERCAPITA COL'!$C$148</f>
        <v>-1.0808718349077375E-4</v>
      </c>
      <c r="D98" s="98">
        <f>'SALDO COMERCIAL'!D96/'BALANZA COMERCIAL PERCAPITA COL'!$D$148</f>
        <v>-1.0213136006224388E-4</v>
      </c>
      <c r="E98" s="98">
        <f>'SALDO COMERCIAL'!E96/'BALANZA COMERCIAL PERCAPITA COL'!$E$148</f>
        <v>-7.3178158203570412E-5</v>
      </c>
      <c r="F98" s="98">
        <f>'SALDO COMERCIAL'!F96/'BALANZA COMERCIAL PERCAPITA COL'!$F$148</f>
        <v>-7.4476101913689181E-5</v>
      </c>
      <c r="G98" s="98">
        <f>'SALDO COMERCIAL'!G96/'BALANZA COMERCIAL PERCAPITA COL'!$G$148</f>
        <v>-3.0437517464844103E-5</v>
      </c>
      <c r="H98" s="98">
        <f>'SALDO COMERCIAL'!H96/'BALANZA COMERCIAL PERCAPITA COL'!$H$148</f>
        <v>-6.098412437712167E-5</v>
      </c>
      <c r="I98" s="98">
        <f>'SALDO COMERCIAL'!I96/'BALANZA COMERCIAL PERCAPITA COL'!$I$148</f>
        <v>-7.6898850857435609E-5</v>
      </c>
      <c r="J98" s="98">
        <f>'SALDO COMERCIAL'!J96/'BALANZA COMERCIAL PERCAPITA COL'!$J$148</f>
        <v>-3.557641037194524E-5</v>
      </c>
      <c r="K98" s="98">
        <f>'SALDO COMERCIAL'!K96/'BALANZA COMERCIAL PERCAPITA COL'!$K$148</f>
        <v>-9.1478131210907842E-5</v>
      </c>
      <c r="L98" s="98">
        <f>'SALDO COMERCIAL'!L96/'BALANZA COMERCIAL PERCAPITA COL'!$L$148</f>
        <v>-8.6789295322181029E-5</v>
      </c>
      <c r="M98" s="98">
        <f>'SALDO COMERCIAL'!M96/'BALANZA COMERCIAL PERCAPITA COL'!$M$148</f>
        <v>-9.1277397022762797E-5</v>
      </c>
      <c r="N98" s="98">
        <f>'SALDO COMERCIAL'!N96/'BALANZA COMERCIAL PERCAPITA COL'!$N$148</f>
        <v>-8.5706356108381196E-5</v>
      </c>
      <c r="O98" s="98">
        <f>'SALDO COMERCIAL'!O96/'BALANZA COMERCIAL PERCAPITA COL'!$O$148</f>
        <v>-1.476971991977748E-4</v>
      </c>
      <c r="P98" s="98">
        <f>'SALDO COMERCIAL'!P96/'BALANZA COMERCIAL PERCAPITA COL'!$P$148</f>
        <v>-1.8077329367560278E-4</v>
      </c>
      <c r="Q98" s="98">
        <f>'SALDO COMERCIAL'!Q96/'BALANZA COMERCIAL PERCAPITA COL'!$Q$148</f>
        <v>-2.4163194170817665E-4</v>
      </c>
      <c r="R98" s="98">
        <f>'SALDO COMERCIAL'!R96/'BALANZA COMERCIAL PERCAPITA COL'!$R$148</f>
        <v>-2.6042019990506139E-4</v>
      </c>
      <c r="S98" s="98">
        <f>'SALDO COMERCIAL'!S96/'BALANZA COMERCIAL PERCAPITA COL'!$S$148</f>
        <v>-5.7616747394327963E-4</v>
      </c>
      <c r="T98" s="98">
        <f>'SALDO COMERCIAL'!T96/'BALANZA COMERCIAL PERCAPITA COL'!$T$148</f>
        <v>-1.1388081231495488E-3</v>
      </c>
      <c r="U98" s="98">
        <f>'SALDO COMERCIAL'!U96/'BALANZA COMERCIAL PERCAPITA COL'!$U$148</f>
        <v>-4.5647738151511838E-4</v>
      </c>
      <c r="V98" s="98">
        <f>'SALDO COMERCIAL'!V96/'BALANZA COMERCIAL PERCAPITA COL'!$V$148</f>
        <v>-2.3658815400790314E-4</v>
      </c>
      <c r="W98" s="98">
        <f>'SALDO COMERCIAL'!W96/'BALANZA COMERCIAL PERCAPITA COL'!$W$148</f>
        <v>-1.6376142196004176E-4</v>
      </c>
      <c r="X98" s="98">
        <f>'SALDO COMERCIAL'!X96/'BALANZA COMERCIAL PERCAPITA COL'!$X$148</f>
        <v>-1.8323481028126719E-4</v>
      </c>
      <c r="Y98" s="132" t="e">
        <f>+AVERAGE(#REF!)</f>
        <v>#REF!</v>
      </c>
      <c r="Z98"/>
      <c r="AA98"/>
    </row>
    <row r="99" spans="2:27" x14ac:dyDescent="0.25">
      <c r="B99" s="99" t="s">
        <v>55</v>
      </c>
      <c r="C99" s="100">
        <f>'SALDO COMERCIAL'!C97/'BALANZA COMERCIAL PERCAPITA COL'!$C$148</f>
        <v>-4.5056357437345025E-5</v>
      </c>
      <c r="D99" s="100">
        <f>'SALDO COMERCIAL'!D97/'BALANZA COMERCIAL PERCAPITA COL'!$D$148</f>
        <v>-2.959338945704751E-5</v>
      </c>
      <c r="E99" s="100">
        <f>'SALDO COMERCIAL'!E97/'BALANZA COMERCIAL PERCAPITA COL'!$E$148</f>
        <v>-3.2552377305548644E-5</v>
      </c>
      <c r="F99" s="100">
        <f>'SALDO COMERCIAL'!F97/'BALANZA COMERCIAL PERCAPITA COL'!$F$148</f>
        <v>-3.6600849537322951E-5</v>
      </c>
      <c r="G99" s="100">
        <f>'SALDO COMERCIAL'!G97/'BALANZA COMERCIAL PERCAPITA COL'!$G$148</f>
        <v>-4.9850224560821407E-5</v>
      </c>
      <c r="H99" s="100">
        <f>'SALDO COMERCIAL'!H97/'BALANZA COMERCIAL PERCAPITA COL'!$H$148</f>
        <v>-2.1829544521356052E-5</v>
      </c>
      <c r="I99" s="100">
        <f>'SALDO COMERCIAL'!I97/'BALANZA COMERCIAL PERCAPITA COL'!$I$148</f>
        <v>-1.5565186182437791E-5</v>
      </c>
      <c r="J99" s="100">
        <f>'SALDO COMERCIAL'!J97/'BALANZA COMERCIAL PERCAPITA COL'!$J$148</f>
        <v>-3.2569614363498212E-5</v>
      </c>
      <c r="K99" s="100">
        <f>'SALDO COMERCIAL'!K97/'BALANZA COMERCIAL PERCAPITA COL'!$K$148</f>
        <v>-4.4078414883264198E-5</v>
      </c>
      <c r="L99" s="100">
        <f>'SALDO COMERCIAL'!L97/'BALANZA COMERCIAL PERCAPITA COL'!$L$148</f>
        <v>-2.289102773060762E-5</v>
      </c>
      <c r="M99" s="100">
        <f>'SALDO COMERCIAL'!M97/'BALANZA COMERCIAL PERCAPITA COL'!$M$148</f>
        <v>-2.6683217808476596E-5</v>
      </c>
      <c r="N99" s="100">
        <f>'SALDO COMERCIAL'!N97/'BALANZA COMERCIAL PERCAPITA COL'!$N$148</f>
        <v>-2.2994944625298976E-5</v>
      </c>
      <c r="O99" s="100">
        <f>'SALDO COMERCIAL'!O97/'BALANZA COMERCIAL PERCAPITA COL'!$O$148</f>
        <v>-6.8147136157166769E-5</v>
      </c>
      <c r="P99" s="100">
        <f>'SALDO COMERCIAL'!P97/'BALANZA COMERCIAL PERCAPITA COL'!$P$148</f>
        <v>-7.2091062169265272E-5</v>
      </c>
      <c r="Q99" s="100">
        <f>'SALDO COMERCIAL'!Q97/'BALANZA COMERCIAL PERCAPITA COL'!$Q$148</f>
        <v>-5.2646434538386221E-5</v>
      </c>
      <c r="R99" s="100">
        <f>'SALDO COMERCIAL'!R97/'BALANZA COMERCIAL PERCAPITA COL'!$R$148</f>
        <v>-5.8647900848330017E-5</v>
      </c>
      <c r="S99" s="100">
        <f>'SALDO COMERCIAL'!S97/'BALANZA COMERCIAL PERCAPITA COL'!$S$148</f>
        <v>-6.0400831380919015E-5</v>
      </c>
      <c r="T99" s="100">
        <f>'SALDO COMERCIAL'!T97/'BALANZA COMERCIAL PERCAPITA COL'!$T$148</f>
        <v>-5.7784023031188591E-5</v>
      </c>
      <c r="U99" s="100">
        <f>'SALDO COMERCIAL'!U97/'BALANZA COMERCIAL PERCAPITA COL'!$U$148</f>
        <v>-5.7157364045158034E-5</v>
      </c>
      <c r="V99" s="100">
        <f>'SALDO COMERCIAL'!V97/'BALANZA COMERCIAL PERCAPITA COL'!$V$148</f>
        <v>-4.9004108666004167E-5</v>
      </c>
      <c r="W99" s="100">
        <f>'SALDO COMERCIAL'!W97/'BALANZA COMERCIAL PERCAPITA COL'!$W$148</f>
        <v>-4.7565042032962244E-5</v>
      </c>
      <c r="X99" s="100">
        <f>'SALDO COMERCIAL'!X97/'BALANZA COMERCIAL PERCAPITA COL'!$X$148</f>
        <v>-3.7448550121421064E-5</v>
      </c>
      <c r="Y99" s="132" t="e">
        <f>+AVERAGE(#REF!)</f>
        <v>#REF!</v>
      </c>
      <c r="Z99"/>
      <c r="AA99"/>
    </row>
    <row r="100" spans="2:27" x14ac:dyDescent="0.25">
      <c r="B100" s="61" t="s">
        <v>93</v>
      </c>
      <c r="C100" s="98">
        <f>'SALDO COMERCIAL'!C98/'BALANZA COMERCIAL PERCAPITA COL'!$C$148</f>
        <v>-6.8372421481685398E-5</v>
      </c>
      <c r="D100" s="98">
        <f>'SALDO COMERCIAL'!D98/'BALANZA COMERCIAL PERCAPITA COL'!$D$148</f>
        <v>-6.9725810150574638E-5</v>
      </c>
      <c r="E100" s="98">
        <f>'SALDO COMERCIAL'!E98/'BALANZA COMERCIAL PERCAPITA COL'!$E$148</f>
        <v>-8.709960414187341E-5</v>
      </c>
      <c r="F100" s="98">
        <f>'SALDO COMERCIAL'!F98/'BALANZA COMERCIAL PERCAPITA COL'!$F$148</f>
        <v>-6.5045520904768916E-5</v>
      </c>
      <c r="G100" s="98">
        <f>'SALDO COMERCIAL'!G98/'BALANZA COMERCIAL PERCAPITA COL'!$G$148</f>
        <v>-4.6434793558165634E-5</v>
      </c>
      <c r="H100" s="98">
        <f>'SALDO COMERCIAL'!H98/'BALANZA COMERCIAL PERCAPITA COL'!$H$148</f>
        <v>-5.0415852823131834E-5</v>
      </c>
      <c r="I100" s="98">
        <f>'SALDO COMERCIAL'!I98/'BALANZA COMERCIAL PERCAPITA COL'!$I$148</f>
        <v>-6.0748140429890435E-5</v>
      </c>
      <c r="J100" s="98">
        <f>'SALDO COMERCIAL'!J98/'BALANZA COMERCIAL PERCAPITA COL'!$J$148</f>
        <v>-5.2943664116735269E-5</v>
      </c>
      <c r="K100" s="98">
        <f>'SALDO COMERCIAL'!K98/'BALANZA COMERCIAL PERCAPITA COL'!$K$148</f>
        <v>-5.4018595634656937E-5</v>
      </c>
      <c r="L100" s="98">
        <f>'SALDO COMERCIAL'!L98/'BALANZA COMERCIAL PERCAPITA COL'!$L$148</f>
        <v>-7.6865168780486119E-5</v>
      </c>
      <c r="M100" s="98">
        <f>'SALDO COMERCIAL'!M98/'BALANZA COMERCIAL PERCAPITA COL'!$M$148</f>
        <v>-1.0081866884518775E-4</v>
      </c>
      <c r="N100" s="98">
        <f>'SALDO COMERCIAL'!N98/'BALANZA COMERCIAL PERCAPITA COL'!$N$148</f>
        <v>-1.7111615043092024E-4</v>
      </c>
      <c r="O100" s="98">
        <f>'SALDO COMERCIAL'!O98/'BALANZA COMERCIAL PERCAPITA COL'!$O$148</f>
        <v>-2.1634011478465639E-4</v>
      </c>
      <c r="P100" s="98">
        <f>'SALDO COMERCIAL'!P98/'BALANZA COMERCIAL PERCAPITA COL'!$P$148</f>
        <v>-2.4353282818069687E-4</v>
      </c>
      <c r="Q100" s="98">
        <f>'SALDO COMERCIAL'!Q98/'BALANZA COMERCIAL PERCAPITA COL'!$Q$148</f>
        <v>-1.5320530803767936E-4</v>
      </c>
      <c r="R100" s="98">
        <f>'SALDO COMERCIAL'!R98/'BALANZA COMERCIAL PERCAPITA COL'!$R$148</f>
        <v>-2.0745633252179418E-4</v>
      </c>
      <c r="S100" s="98">
        <f>'SALDO COMERCIAL'!S98/'BALANZA COMERCIAL PERCAPITA COL'!$S$148</f>
        <v>-3.4251559571876836E-4</v>
      </c>
      <c r="T100" s="98">
        <f>'SALDO COMERCIAL'!T98/'BALANZA COMERCIAL PERCAPITA COL'!$T$148</f>
        <v>-4.7873924433813094E-4</v>
      </c>
      <c r="U100" s="98">
        <f>'SALDO COMERCIAL'!U98/'BALANZA COMERCIAL PERCAPITA COL'!$U$148</f>
        <v>-1.2007059715990424E-3</v>
      </c>
      <c r="V100" s="98">
        <f>'SALDO COMERCIAL'!V98/'BALANZA COMERCIAL PERCAPITA COL'!$V$148</f>
        <v>-6.5630353220234275E-4</v>
      </c>
      <c r="W100" s="98">
        <f>'SALDO COMERCIAL'!W98/'BALANZA COMERCIAL PERCAPITA COL'!$W$148</f>
        <v>-3.236040152608726E-4</v>
      </c>
      <c r="X100" s="98">
        <f>'SALDO COMERCIAL'!X98/'BALANZA COMERCIAL PERCAPITA COL'!$X$148</f>
        <v>-3.192581388781742E-4</v>
      </c>
      <c r="Y100" s="132" t="e">
        <f>+AVERAGE(#REF!)</f>
        <v>#REF!</v>
      </c>
      <c r="Z100"/>
      <c r="AA100"/>
    </row>
    <row r="101" spans="2:27" x14ac:dyDescent="0.25">
      <c r="B101" s="99" t="s">
        <v>65</v>
      </c>
      <c r="C101" s="100">
        <f>'SALDO COMERCIAL'!C99/'BALANZA COMERCIAL PERCAPITA COL'!$C$148</f>
        <v>8.2073613755163756E-5</v>
      </c>
      <c r="D101" s="100">
        <f>'SALDO COMERCIAL'!D99/'BALANZA COMERCIAL PERCAPITA COL'!$D$148</f>
        <v>5.4640014814566402E-5</v>
      </c>
      <c r="E101" s="100">
        <f>'SALDO COMERCIAL'!E99/'BALANZA COMERCIAL PERCAPITA COL'!$E$148</f>
        <v>3.7986398954328624E-5</v>
      </c>
      <c r="F101" s="100">
        <f>'SALDO COMERCIAL'!F99/'BALANZA COMERCIAL PERCAPITA COL'!$F$148</f>
        <v>2.6966364074155767E-5</v>
      </c>
      <c r="G101" s="100">
        <f>'SALDO COMERCIAL'!G99/'BALANZA COMERCIAL PERCAPITA COL'!$G$148</f>
        <v>4.2944022165745389E-5</v>
      </c>
      <c r="H101" s="100">
        <f>'SALDO COMERCIAL'!H99/'BALANZA COMERCIAL PERCAPITA COL'!$H$148</f>
        <v>4.044158248060747E-5</v>
      </c>
      <c r="I101" s="100">
        <f>'SALDO COMERCIAL'!I99/'BALANZA COMERCIAL PERCAPITA COL'!$I$148</f>
        <v>2.8422322731253959E-5</v>
      </c>
      <c r="J101" s="100">
        <f>'SALDO COMERCIAL'!J99/'BALANZA COMERCIAL PERCAPITA COL'!$J$148</f>
        <v>1.9387820662466439E-5</v>
      </c>
      <c r="K101" s="100">
        <f>'SALDO COMERCIAL'!K99/'BALANZA COMERCIAL PERCAPITA COL'!$K$148</f>
        <v>2.2110378186868805E-5</v>
      </c>
      <c r="L101" s="100">
        <f>'SALDO COMERCIAL'!L99/'BALANZA COMERCIAL PERCAPITA COL'!$L$148</f>
        <v>2.1837759583493771E-5</v>
      </c>
      <c r="M101" s="100">
        <f>'SALDO COMERCIAL'!M99/'BALANZA COMERCIAL PERCAPITA COL'!$M$148</f>
        <v>3.5739340216201983E-5</v>
      </c>
      <c r="N101" s="100">
        <f>'SALDO COMERCIAL'!N99/'BALANZA COMERCIAL PERCAPITA COL'!$N$148</f>
        <v>2.8652431001364596E-5</v>
      </c>
      <c r="O101" s="100">
        <f>'SALDO COMERCIAL'!O99/'BALANZA COMERCIAL PERCAPITA COL'!$O$148</f>
        <v>6.1634397285003669E-5</v>
      </c>
      <c r="P101" s="100">
        <f>'SALDO COMERCIAL'!P99/'BALANZA COMERCIAL PERCAPITA COL'!$P$148</f>
        <v>4.9775571191939413E-5</v>
      </c>
      <c r="Q101" s="100">
        <f>'SALDO COMERCIAL'!Q99/'BALANZA COMERCIAL PERCAPITA COL'!$Q$148</f>
        <v>2.6025966384095572E-5</v>
      </c>
      <c r="R101" s="100">
        <f>'SALDO COMERCIAL'!R99/'BALANZA COMERCIAL PERCAPITA COL'!$R$148</f>
        <v>3.1425518352818498E-5</v>
      </c>
      <c r="S101" s="100">
        <f>'SALDO COMERCIAL'!S99/'BALANZA COMERCIAL PERCAPITA COL'!$S$148</f>
        <v>5.0445360778712598E-5</v>
      </c>
      <c r="T101" s="100">
        <f>'SALDO COMERCIAL'!T99/'BALANZA COMERCIAL PERCAPITA COL'!$T$148</f>
        <v>4.9785127262751632E-5</v>
      </c>
      <c r="U101" s="100">
        <f>'SALDO COMERCIAL'!U99/'BALANZA COMERCIAL PERCAPITA COL'!$U$148</f>
        <v>5.0017974153338588E-5</v>
      </c>
      <c r="V101" s="100">
        <f>'SALDO COMERCIAL'!V99/'BALANZA COMERCIAL PERCAPITA COL'!$V$148</f>
        <v>5.4193271325768915E-5</v>
      </c>
      <c r="W101" s="100">
        <f>'SALDO COMERCIAL'!W99/'BALANZA COMERCIAL PERCAPITA COL'!$W$148</f>
        <v>7.495537356109787E-5</v>
      </c>
      <c r="X101" s="100">
        <f>'SALDO COMERCIAL'!X99/'BALANZA COMERCIAL PERCAPITA COL'!$X$148</f>
        <v>3.9175047492551345E-5</v>
      </c>
      <c r="Y101" s="132" t="e">
        <f>+AVERAGE(#REF!)</f>
        <v>#REF!</v>
      </c>
      <c r="Z101"/>
      <c r="AA101"/>
    </row>
    <row r="102" spans="2:27" x14ac:dyDescent="0.25">
      <c r="B102" s="61" t="s">
        <v>141</v>
      </c>
      <c r="C102" s="98">
        <f>'SALDO COMERCIAL'!C100/'BALANZA COMERCIAL PERCAPITA COL'!$C$148</f>
        <v>-3.1194917301018963E-5</v>
      </c>
      <c r="D102" s="98">
        <f>'SALDO COMERCIAL'!D100/'BALANZA COMERCIAL PERCAPITA COL'!$D$148</f>
        <v>-3.6452958416451951E-5</v>
      </c>
      <c r="E102" s="98">
        <f>'SALDO COMERCIAL'!E100/'BALANZA COMERCIAL PERCAPITA COL'!$E$148</f>
        <v>-4.4895369336348888E-5</v>
      </c>
      <c r="F102" s="98">
        <f>'SALDO COMERCIAL'!F100/'BALANZA COMERCIAL PERCAPITA COL'!$F$148</f>
        <v>-7.3278163244988503E-5</v>
      </c>
      <c r="G102" s="98">
        <f>'SALDO COMERCIAL'!G100/'BALANZA COMERCIAL PERCAPITA COL'!$G$148</f>
        <v>-7.4687439719840236E-5</v>
      </c>
      <c r="H102" s="98">
        <f>'SALDO COMERCIAL'!H100/'BALANZA COMERCIAL PERCAPITA COL'!$H$148</f>
        <v>-9.8628951153745872E-5</v>
      </c>
      <c r="I102" s="98">
        <f>'SALDO COMERCIAL'!I100/'BALANZA COMERCIAL PERCAPITA COL'!$I$148</f>
        <v>-9.9929471164992464E-5</v>
      </c>
      <c r="J102" s="98">
        <f>'SALDO COMERCIAL'!J100/'BALANZA COMERCIAL PERCAPITA COL'!$J$148</f>
        <v>-7.8441294268366066E-5</v>
      </c>
      <c r="K102" s="98">
        <f>'SALDO COMERCIAL'!K100/'BALANZA COMERCIAL PERCAPITA COL'!$K$148</f>
        <v>-8.4432227432474323E-5</v>
      </c>
      <c r="L102" s="98">
        <f>'SALDO COMERCIAL'!L100/'BALANZA COMERCIAL PERCAPITA COL'!$L$148</f>
        <v>-8.2599628692550398E-5</v>
      </c>
      <c r="M102" s="98">
        <f>'SALDO COMERCIAL'!M100/'BALANZA COMERCIAL PERCAPITA COL'!$M$148</f>
        <v>-5.0848279131131591E-5</v>
      </c>
      <c r="N102" s="98">
        <f>'SALDO COMERCIAL'!N100/'BALANZA COMERCIAL PERCAPITA COL'!$N$148</f>
        <v>-5.8901733157263839E-5</v>
      </c>
      <c r="O102" s="98">
        <f>'SALDO COMERCIAL'!O100/'BALANZA COMERCIAL PERCAPITA COL'!$O$148</f>
        <v>-7.7747228750735896E-5</v>
      </c>
      <c r="P102" s="98">
        <f>'SALDO COMERCIAL'!P100/'BALANZA COMERCIAL PERCAPITA COL'!$P$148</f>
        <v>-8.7747539371920037E-5</v>
      </c>
      <c r="Q102" s="98">
        <f>'SALDO COMERCIAL'!Q100/'BALANZA COMERCIAL PERCAPITA COL'!$Q$148</f>
        <v>-5.9890548701133633E-5</v>
      </c>
      <c r="R102" s="98">
        <f>'SALDO COMERCIAL'!R100/'BALANZA COMERCIAL PERCAPITA COL'!$R$148</f>
        <v>-7.8095570903123445E-5</v>
      </c>
      <c r="S102" s="98">
        <f>'SALDO COMERCIAL'!S100/'BALANZA COMERCIAL PERCAPITA COL'!$S$148</f>
        <v>-1.6180872024235495E-4</v>
      </c>
      <c r="T102" s="98">
        <f>'SALDO COMERCIAL'!T100/'BALANZA COMERCIAL PERCAPITA COL'!$T$148</f>
        <v>-2.0573159916419857E-4</v>
      </c>
      <c r="U102" s="98">
        <f>'SALDO COMERCIAL'!U100/'BALANZA COMERCIAL PERCAPITA COL'!$U$148</f>
        <v>-1.7559097091921608E-4</v>
      </c>
      <c r="V102" s="98">
        <f>'SALDO COMERCIAL'!V100/'BALANZA COMERCIAL PERCAPITA COL'!$V$148</f>
        <v>-1.3267935655471069E-4</v>
      </c>
      <c r="W102" s="98">
        <f>'SALDO COMERCIAL'!W100/'BALANZA COMERCIAL PERCAPITA COL'!$W$148</f>
        <v>-1.3562464687777071E-4</v>
      </c>
      <c r="X102" s="98">
        <f>'SALDO COMERCIAL'!X100/'BALANZA COMERCIAL PERCAPITA COL'!$X$148</f>
        <v>-1.2270463459104487E-4</v>
      </c>
      <c r="Y102" s="132" t="e">
        <f>+AVERAGE(#REF!)</f>
        <v>#REF!</v>
      </c>
      <c r="Z102"/>
      <c r="AA102"/>
    </row>
    <row r="103" spans="2:27" x14ac:dyDescent="0.25">
      <c r="B103" s="99" t="s">
        <v>36</v>
      </c>
      <c r="C103" s="100">
        <f>'SALDO COMERCIAL'!C101/'BALANZA COMERCIAL PERCAPITA COL'!$C$148</f>
        <v>-2.0583837982787083E-4</v>
      </c>
      <c r="D103" s="100">
        <f>'SALDO COMERCIAL'!D101/'BALANZA COMERCIAL PERCAPITA COL'!$D$148</f>
        <v>-4.5204822261209341E-6</v>
      </c>
      <c r="E103" s="100">
        <f>'SALDO COMERCIAL'!E101/'BALANZA COMERCIAL PERCAPITA COL'!$E$148</f>
        <v>-3.2862892828336071E-6</v>
      </c>
      <c r="F103" s="100">
        <f>'SALDO COMERCIAL'!F101/'BALANZA COMERCIAL PERCAPITA COL'!$F$148</f>
        <v>-3.8486965739107004E-6</v>
      </c>
      <c r="G103" s="100">
        <f>'SALDO COMERCIAL'!G101/'BALANZA COMERCIAL PERCAPITA COL'!$G$148</f>
        <v>2.3993402793656812E-4</v>
      </c>
      <c r="H103" s="100">
        <f>'SALDO COMERCIAL'!H101/'BALANZA COMERCIAL PERCAPITA COL'!$H$148</f>
        <v>-1.9800040382182361E-6</v>
      </c>
      <c r="I103" s="100">
        <f>'SALDO COMERCIAL'!I101/'BALANZA COMERCIAL PERCAPITA COL'!$I$148</f>
        <v>-2.8056370078061847E-6</v>
      </c>
      <c r="J103" s="100">
        <f>'SALDO COMERCIAL'!J101/'BALANZA COMERCIAL PERCAPITA COL'!$J$148</f>
        <v>-3.1992309529876377E-6</v>
      </c>
      <c r="K103" s="100">
        <f>'SALDO COMERCIAL'!K101/'BALANZA COMERCIAL PERCAPITA COL'!$K$148</f>
        <v>-3.3924721896161359E-6</v>
      </c>
      <c r="L103" s="100">
        <f>'SALDO COMERCIAL'!L101/'BALANZA COMERCIAL PERCAPITA COL'!$L$148</f>
        <v>-1.0509275512313722E-5</v>
      </c>
      <c r="M103" s="100">
        <f>'SALDO COMERCIAL'!M101/'BALANZA COMERCIAL PERCAPITA COL'!$M$148</f>
        <v>-5.5907694455855724E-6</v>
      </c>
      <c r="N103" s="100">
        <f>'SALDO COMERCIAL'!N101/'BALANZA COMERCIAL PERCAPITA COL'!$N$148</f>
        <v>-1.3482155033285411E-5</v>
      </c>
      <c r="O103" s="100">
        <f>'SALDO COMERCIAL'!O101/'BALANZA COMERCIAL PERCAPITA COL'!$O$148</f>
        <v>-2.5149538343716308E-5</v>
      </c>
      <c r="P103" s="100">
        <f>'SALDO COMERCIAL'!P101/'BALANZA COMERCIAL PERCAPITA COL'!$P$148</f>
        <v>-2.8729524312126104E-5</v>
      </c>
      <c r="Q103" s="100">
        <f>'SALDO COMERCIAL'!Q101/'BALANZA COMERCIAL PERCAPITA COL'!$Q$148</f>
        <v>-2.7985620367331192E-5</v>
      </c>
      <c r="R103" s="100">
        <f>'SALDO COMERCIAL'!R101/'BALANZA COMERCIAL PERCAPITA COL'!$R$148</f>
        <v>-3.5105984466211652E-5</v>
      </c>
      <c r="S103" s="100">
        <f>'SALDO COMERCIAL'!S101/'BALANZA COMERCIAL PERCAPITA COL'!$S$148</f>
        <v>-4.8958504779681773E-5</v>
      </c>
      <c r="T103" s="100">
        <f>'SALDO COMERCIAL'!T101/'BALANZA COMERCIAL PERCAPITA COL'!$T$148</f>
        <v>-5.1150272140564874E-5</v>
      </c>
      <c r="U103" s="100">
        <f>'SALDO COMERCIAL'!U101/'BALANZA COMERCIAL PERCAPITA COL'!$U$148</f>
        <v>8.3408985167199336E-3</v>
      </c>
      <c r="V103" s="100">
        <f>'SALDO COMERCIAL'!V101/'BALANZA COMERCIAL PERCAPITA COL'!$V$148</f>
        <v>3.0816721264818226E-3</v>
      </c>
      <c r="W103" s="100">
        <f>'SALDO COMERCIAL'!W101/'BALANZA COMERCIAL PERCAPITA COL'!$W$148</f>
        <v>9.4387787420423155E-4</v>
      </c>
      <c r="X103" s="100">
        <f>'SALDO COMERCIAL'!X101/'BALANZA COMERCIAL PERCAPITA COL'!$X$148</f>
        <v>5.515542494557268E-4</v>
      </c>
      <c r="Y103" s="132" t="e">
        <f>+AVERAGE(#REF!)</f>
        <v>#REF!</v>
      </c>
      <c r="Z103"/>
      <c r="AA103"/>
    </row>
    <row r="104" spans="2:27" x14ac:dyDescent="0.25">
      <c r="B104" s="61" t="s">
        <v>42</v>
      </c>
      <c r="C104" s="98">
        <f>'SALDO COMERCIAL'!C102/'BALANZA COMERCIAL PERCAPITA COL'!$C$148</f>
        <v>-2.0866942540484685E-4</v>
      </c>
      <c r="D104" s="98">
        <f>'SALDO COMERCIAL'!D102/'BALANZA COMERCIAL PERCAPITA COL'!$D$148</f>
        <v>-1.7861161167859223E-4</v>
      </c>
      <c r="E104" s="98">
        <f>'SALDO COMERCIAL'!E102/'BALANZA COMERCIAL PERCAPITA COL'!$E$148</f>
        <v>-1.5818178256662868E-4</v>
      </c>
      <c r="F104" s="98">
        <f>'SALDO COMERCIAL'!F102/'BALANZA COMERCIAL PERCAPITA COL'!$F$148</f>
        <v>-1.441094730390139E-4</v>
      </c>
      <c r="G104" s="98">
        <f>'SALDO COMERCIAL'!G102/'BALANZA COMERCIAL PERCAPITA COL'!$G$148</f>
        <v>-1.2388471423603628E-4</v>
      </c>
      <c r="H104" s="98">
        <f>'SALDO COMERCIAL'!H102/'BALANZA COMERCIAL PERCAPITA COL'!$H$148</f>
        <v>-1.2377500243911747E-4</v>
      </c>
      <c r="I104" s="98">
        <f>'SALDO COMERCIAL'!I102/'BALANZA COMERCIAL PERCAPITA COL'!$I$148</f>
        <v>-1.8029267380598006E-4</v>
      </c>
      <c r="J104" s="98">
        <f>'SALDO COMERCIAL'!J102/'BALANZA COMERCIAL PERCAPITA COL'!$J$148</f>
        <v>-1.6746651048646567E-4</v>
      </c>
      <c r="K104" s="98">
        <f>'SALDO COMERCIAL'!K102/'BALANZA COMERCIAL PERCAPITA COL'!$K$148</f>
        <v>-1.6013417678257985E-4</v>
      </c>
      <c r="L104" s="98">
        <f>'SALDO COMERCIAL'!L102/'BALANZA COMERCIAL PERCAPITA COL'!$L$148</f>
        <v>-2.4885215422476505E-4</v>
      </c>
      <c r="M104" s="98">
        <f>'SALDO COMERCIAL'!M102/'BALANZA COMERCIAL PERCAPITA COL'!$M$148</f>
        <v>-2.6151863687615156E-4</v>
      </c>
      <c r="N104" s="98">
        <f>'SALDO COMERCIAL'!N102/'BALANZA COMERCIAL PERCAPITA COL'!$N$148</f>
        <v>-2.6612998412573196E-4</v>
      </c>
      <c r="O104" s="98">
        <f>'SALDO COMERCIAL'!O102/'BALANZA COMERCIAL PERCAPITA COL'!$O$148</f>
        <v>-3.7821209858655087E-4</v>
      </c>
      <c r="P104" s="98">
        <f>'SALDO COMERCIAL'!P102/'BALANZA COMERCIAL PERCAPITA COL'!$P$148</f>
        <v>-3.7945243041085627E-4</v>
      </c>
      <c r="Q104" s="98">
        <f>'SALDO COMERCIAL'!Q102/'BALANZA COMERCIAL PERCAPITA COL'!$Q$148</f>
        <v>-3.3300906564556802E-4</v>
      </c>
      <c r="R104" s="98">
        <f>'SALDO COMERCIAL'!R102/'BALANZA COMERCIAL PERCAPITA COL'!$R$148</f>
        <v>-3.7651821677191894E-4</v>
      </c>
      <c r="S104" s="98">
        <f>'SALDO COMERCIAL'!S102/'BALANZA COMERCIAL PERCAPITA COL'!$S$148</f>
        <v>-5.2184335838448661E-4</v>
      </c>
      <c r="T104" s="98">
        <f>'SALDO COMERCIAL'!T102/'BALANZA COMERCIAL PERCAPITA COL'!$T$148</f>
        <v>-4.9015100230110102E-4</v>
      </c>
      <c r="U104" s="98">
        <f>'SALDO COMERCIAL'!U102/'BALANZA COMERCIAL PERCAPITA COL'!$U$148</f>
        <v>-5.1340239855196274E-4</v>
      </c>
      <c r="V104" s="98">
        <f>'SALDO COMERCIAL'!V102/'BALANZA COMERCIAL PERCAPITA COL'!$V$148</f>
        <v>-4.5275444206447404E-4</v>
      </c>
      <c r="W104" s="98">
        <f>'SALDO COMERCIAL'!W102/'BALANZA COMERCIAL PERCAPITA COL'!$W$148</f>
        <v>-3.9748119257710822E-4</v>
      </c>
      <c r="X104" s="98">
        <f>'SALDO COMERCIAL'!X102/'BALANZA COMERCIAL PERCAPITA COL'!$X$148</f>
        <v>-3.7902783358349389E-4</v>
      </c>
      <c r="Y104" s="132" t="e">
        <f>+AVERAGE(#REF!)</f>
        <v>#REF!</v>
      </c>
      <c r="Z104"/>
      <c r="AA104"/>
    </row>
    <row r="105" spans="2:27" x14ac:dyDescent="0.25">
      <c r="B105" s="99" t="s">
        <v>46</v>
      </c>
      <c r="C105" s="100">
        <f>'SALDO COMERCIAL'!C103/'BALANZA COMERCIAL PERCAPITA COL'!$C$148</f>
        <v>-6.5381128041861662E-5</v>
      </c>
      <c r="D105" s="100">
        <f>'SALDO COMERCIAL'!D103/'BALANZA COMERCIAL PERCAPITA COL'!$D$148</f>
        <v>-7.2248869997711896E-5</v>
      </c>
      <c r="E105" s="100">
        <f>'SALDO COMERCIAL'!E103/'BALANZA COMERCIAL PERCAPITA COL'!$E$148</f>
        <v>-7.4032075891235826E-5</v>
      </c>
      <c r="F105" s="100">
        <f>'SALDO COMERCIAL'!F103/'BALANZA COMERCIAL PERCAPITA COL'!$F$148</f>
        <v>-6.6065043176003542E-5</v>
      </c>
      <c r="G105" s="100">
        <f>'SALDO COMERCIAL'!G103/'BALANZA COMERCIAL PERCAPITA COL'!$G$148</f>
        <v>-4.5681389660520977E-5</v>
      </c>
      <c r="H105" s="100">
        <f>'SALDO COMERCIAL'!H103/'BALANZA COMERCIAL PERCAPITA COL'!$H$148</f>
        <v>-5.7321116906417932E-5</v>
      </c>
      <c r="I105" s="100">
        <f>'SALDO COMERCIAL'!I103/'BALANZA COMERCIAL PERCAPITA COL'!$I$148</f>
        <v>-7.7630756163819833E-5</v>
      </c>
      <c r="J105" s="100">
        <f>'SALDO COMERCIAL'!J103/'BALANZA COMERCIAL PERCAPITA COL'!$J$148</f>
        <v>-9.1382544288722085E-5</v>
      </c>
      <c r="K105" s="100">
        <f>'SALDO COMERCIAL'!K103/'BALANZA COMERCIAL PERCAPITA COL'!$K$148</f>
        <v>-1.0552249160428373E-4</v>
      </c>
      <c r="L105" s="100">
        <f>'SALDO COMERCIAL'!L103/'BALANZA COMERCIAL PERCAPITA COL'!$L$148</f>
        <v>-1.0722269737618967E-4</v>
      </c>
      <c r="M105" s="100">
        <f>'SALDO COMERCIAL'!M103/'BALANZA COMERCIAL PERCAPITA COL'!$M$148</f>
        <v>-8.2567809911251384E-5</v>
      </c>
      <c r="N105" s="100">
        <f>'SALDO COMERCIAL'!N103/'BALANZA COMERCIAL PERCAPITA COL'!$N$148</f>
        <v>-1.2622125854343176E-4</v>
      </c>
      <c r="O105" s="100">
        <f>'SALDO COMERCIAL'!O103/'BALANZA COMERCIAL PERCAPITA COL'!$O$148</f>
        <v>-1.5540431578697818E-4</v>
      </c>
      <c r="P105" s="100">
        <f>'SALDO COMERCIAL'!P103/'BALANZA COMERCIAL PERCAPITA COL'!$P$148</f>
        <v>-1.9453674020652832E-4</v>
      </c>
      <c r="Q105" s="100">
        <f>'SALDO COMERCIAL'!Q103/'BALANZA COMERCIAL PERCAPITA COL'!$Q$148</f>
        <v>-2.2124273284889365E-4</v>
      </c>
      <c r="R105" s="100">
        <f>'SALDO COMERCIAL'!R103/'BALANZA COMERCIAL PERCAPITA COL'!$R$148</f>
        <v>-2.3709606258290713E-4</v>
      </c>
      <c r="S105" s="100">
        <f>'SALDO COMERCIAL'!S103/'BALANZA COMERCIAL PERCAPITA COL'!$S$148</f>
        <v>-3.0362030472962857E-4</v>
      </c>
      <c r="T105" s="100">
        <f>'SALDO COMERCIAL'!T103/'BALANZA COMERCIAL PERCAPITA COL'!$T$148</f>
        <v>-4.2897544746409513E-4</v>
      </c>
      <c r="U105" s="100">
        <f>'SALDO COMERCIAL'!U103/'BALANZA COMERCIAL PERCAPITA COL'!$U$148</f>
        <v>-3.7154398874882848E-4</v>
      </c>
      <c r="V105" s="100">
        <f>'SALDO COMERCIAL'!V103/'BALANZA COMERCIAL PERCAPITA COL'!$V$148</f>
        <v>-3.7548195132854176E-4</v>
      </c>
      <c r="W105" s="100">
        <f>'SALDO COMERCIAL'!W103/'BALANZA COMERCIAL PERCAPITA COL'!$W$148</f>
        <v>-3.7425850422622862E-4</v>
      </c>
      <c r="X105" s="100">
        <f>'SALDO COMERCIAL'!X103/'BALANZA COMERCIAL PERCAPITA COL'!$X$148</f>
        <v>-3.3623536302762196E-4</v>
      </c>
      <c r="Y105" s="132" t="e">
        <f>+AVERAGE(#REF!)</f>
        <v>#REF!</v>
      </c>
      <c r="Z105"/>
      <c r="AA105"/>
    </row>
    <row r="106" spans="2:27" x14ac:dyDescent="0.25">
      <c r="B106" s="59" t="s">
        <v>44</v>
      </c>
      <c r="C106" s="98">
        <f>'SALDO COMERCIAL'!C104/'BALANZA COMERCIAL PERCAPITA COL'!$C$148</f>
        <v>-1.4822927313412262E-5</v>
      </c>
      <c r="D106" s="98">
        <f>'SALDO COMERCIAL'!D104/'BALANZA COMERCIAL PERCAPITA COL'!$D$148</f>
        <v>-5.5428471016796799E-5</v>
      </c>
      <c r="E106" s="98">
        <f>'SALDO COMERCIAL'!E104/'BALANZA COMERCIAL PERCAPITA COL'!$E$148</f>
        <v>-5.048464874652258E-5</v>
      </c>
      <c r="F106" s="98">
        <f>'SALDO COMERCIAL'!F104/'BALANZA COMERCIAL PERCAPITA COL'!$F$148</f>
        <v>-1.0207966740736659E-4</v>
      </c>
      <c r="G106" s="98">
        <f>'SALDO COMERCIAL'!G104/'BALANZA COMERCIAL PERCAPITA COL'!$G$148</f>
        <v>-7.0669285599068738E-5</v>
      </c>
      <c r="H106" s="98">
        <f>'SALDO COMERCIAL'!H104/'BALANZA COMERCIAL PERCAPITA COL'!$H$148</f>
        <v>-5.1059354135552758E-5</v>
      </c>
      <c r="I106" s="98">
        <f>'SALDO COMERCIAL'!I104/'BALANZA COMERCIAL PERCAPITA COL'!$I$148</f>
        <v>-5.6478692809315807E-5</v>
      </c>
      <c r="J106" s="98">
        <f>'SALDO COMERCIAL'!J104/'BALANZA COMERCIAL PERCAPITA COL'!$J$148</f>
        <v>-4.5486810015786641E-5</v>
      </c>
      <c r="K106" s="98">
        <f>'SALDO COMERCIAL'!K104/'BALANZA COMERCIAL PERCAPITA COL'!$K$148</f>
        <v>-4.1516268054742926E-5</v>
      </c>
      <c r="L106" s="98">
        <f>'SALDO COMERCIAL'!L104/'BALANZA COMERCIAL PERCAPITA COL'!$L$148</f>
        <v>-4.868439435548451E-5</v>
      </c>
      <c r="M106" s="98">
        <f>'SALDO COMERCIAL'!M104/'BALANZA COMERCIAL PERCAPITA COL'!$M$148</f>
        <v>-4.9508342652437526E-5</v>
      </c>
      <c r="N106" s="98">
        <f>'SALDO COMERCIAL'!N104/'BALANZA COMERCIAL PERCAPITA COL'!$N$148</f>
        <v>-4.6446138151893566E-5</v>
      </c>
      <c r="O106" s="98">
        <f>'SALDO COMERCIAL'!O104/'BALANZA COMERCIAL PERCAPITA COL'!$O$148</f>
        <v>-5.3161076122604634E-5</v>
      </c>
      <c r="P106" s="98">
        <f>'SALDO COMERCIAL'!P104/'BALANZA COMERCIAL PERCAPITA COL'!$P$148</f>
        <v>-7.6077562054436261E-5</v>
      </c>
      <c r="Q106" s="98">
        <f>'SALDO COMERCIAL'!Q104/'BALANZA COMERCIAL PERCAPITA COL'!$Q$148</f>
        <v>-6.8852112422222381E-5</v>
      </c>
      <c r="R106" s="98">
        <f>'SALDO COMERCIAL'!R104/'BALANZA COMERCIAL PERCAPITA COL'!$R$148</f>
        <v>-9.2926324886678118E-5</v>
      </c>
      <c r="S106" s="98">
        <f>'SALDO COMERCIAL'!S104/'BALANZA COMERCIAL PERCAPITA COL'!$S$148</f>
        <v>-1.2200838647119638E-4</v>
      </c>
      <c r="T106" s="98">
        <f>'SALDO COMERCIAL'!T104/'BALANZA COMERCIAL PERCAPITA COL'!$T$148</f>
        <v>-1.1066205665773584E-4</v>
      </c>
      <c r="U106" s="98">
        <f>'SALDO COMERCIAL'!U104/'BALANZA COMERCIAL PERCAPITA COL'!$U$148</f>
        <v>-1.089707468991021E-4</v>
      </c>
      <c r="V106" s="98">
        <f>'SALDO COMERCIAL'!V104/'BALANZA COMERCIAL PERCAPITA COL'!$V$148</f>
        <v>-8.4428513436091723E-5</v>
      </c>
      <c r="W106" s="98">
        <f>'SALDO COMERCIAL'!W104/'BALANZA COMERCIAL PERCAPITA COL'!$W$148</f>
        <v>-8.0263416612727485E-5</v>
      </c>
      <c r="X106" s="98">
        <f>'SALDO COMERCIAL'!X104/'BALANZA COMERCIAL PERCAPITA COL'!$X$148</f>
        <v>-8.8092473007909272E-5</v>
      </c>
      <c r="Y106" s="132" t="e">
        <f>+AVERAGE(#REF!)</f>
        <v>#REF!</v>
      </c>
      <c r="Z106"/>
      <c r="AA106"/>
    </row>
    <row r="107" spans="2:27" x14ac:dyDescent="0.25">
      <c r="B107" s="99" t="s">
        <v>196</v>
      </c>
      <c r="C107" s="100">
        <f>'SALDO COMERCIAL'!C105/'BALANZA COMERCIAL PERCAPITA COL'!$C$148</f>
        <v>-1.0426794275957022E-4</v>
      </c>
      <c r="D107" s="100">
        <f>'SALDO COMERCIAL'!D105/'BALANZA COMERCIAL PERCAPITA COL'!$D$148</f>
        <v>-4.9830431980960987E-5</v>
      </c>
      <c r="E107" s="100">
        <f>'SALDO COMERCIAL'!E105/'BALANZA COMERCIAL PERCAPITA COL'!$E$148</f>
        <v>-6.3578053290725775E-5</v>
      </c>
      <c r="F107" s="100">
        <f>'SALDO COMERCIAL'!F105/'BALANZA COMERCIAL PERCAPITA COL'!$F$148</f>
        <v>-6.0763527365583509E-5</v>
      </c>
      <c r="G107" s="100">
        <f>'SALDO COMERCIAL'!G105/'BALANZA COMERCIAL PERCAPITA COL'!$G$148</f>
        <v>-4.6108318535852947E-5</v>
      </c>
      <c r="H107" s="100">
        <f>'SALDO COMERCIAL'!H105/'BALANZA COMERCIAL PERCAPITA COL'!$H$148</f>
        <v>-4.2966087629335722E-5</v>
      </c>
      <c r="I107" s="100">
        <f>'SALDO COMERCIAL'!I105/'BALANZA COMERCIAL PERCAPITA COL'!$I$148</f>
        <v>-3.6131725291834435E-5</v>
      </c>
      <c r="J107" s="100">
        <f>'SALDO COMERCIAL'!J105/'BALANZA COMERCIAL PERCAPITA COL'!$J$148</f>
        <v>-1.8377537203628234E-5</v>
      </c>
      <c r="K107" s="100">
        <f>'SALDO COMERCIAL'!K105/'BALANZA COMERCIAL PERCAPITA COL'!$K$148</f>
        <v>-3.2216624010480506E-5</v>
      </c>
      <c r="L107" s="100">
        <f>'SALDO COMERCIAL'!L105/'BALANZA COMERCIAL PERCAPITA COL'!$L$148</f>
        <v>-2.8391428054424378E-5</v>
      </c>
      <c r="M107" s="100">
        <f>'SALDO COMERCIAL'!M105/'BALANZA COMERCIAL PERCAPITA COL'!$M$148</f>
        <v>-3.7795449640404946E-5</v>
      </c>
      <c r="N107" s="100">
        <f>'SALDO COMERCIAL'!N105/'BALANZA COMERCIAL PERCAPITA COL'!$N$148</f>
        <v>-5.0689252933942781E-5</v>
      </c>
      <c r="O107" s="100">
        <f>'SALDO COMERCIAL'!O105/'BALANZA COMERCIAL PERCAPITA COL'!$O$148</f>
        <v>-3.7949661801808476E-5</v>
      </c>
      <c r="P107" s="100">
        <f>'SALDO COMERCIAL'!P105/'BALANZA COMERCIAL PERCAPITA COL'!$P$148</f>
        <v>-3.416363588744298E-5</v>
      </c>
      <c r="Q107" s="100">
        <f>'SALDO COMERCIAL'!Q105/'BALANZA COMERCIAL PERCAPITA COL'!$Q$148</f>
        <v>-3.1640705324826853E-5</v>
      </c>
      <c r="R107" s="100">
        <f>'SALDO COMERCIAL'!R105/'BALANZA COMERCIAL PERCAPITA COL'!$R$148</f>
        <v>-4.357758989881484E-5</v>
      </c>
      <c r="S107" s="100">
        <f>'SALDO COMERCIAL'!S105/'BALANZA COMERCIAL PERCAPITA COL'!$S$148</f>
        <v>-4.7256162403979807E-5</v>
      </c>
      <c r="T107" s="100">
        <f>'SALDO COMERCIAL'!T105/'BALANZA COMERCIAL PERCAPITA COL'!$T$148</f>
        <v>-4.6756212065103505E-5</v>
      </c>
      <c r="U107" s="100">
        <f>'SALDO COMERCIAL'!U105/'BALANZA COMERCIAL PERCAPITA COL'!$U$148</f>
        <v>-3.8147154274041173E-5</v>
      </c>
      <c r="V107" s="100">
        <f>'SALDO COMERCIAL'!V105/'BALANZA COMERCIAL PERCAPITA COL'!$V$148</f>
        <v>-4.1617921493032574E-5</v>
      </c>
      <c r="W107" s="100">
        <f>'SALDO COMERCIAL'!W105/'BALANZA COMERCIAL PERCAPITA COL'!$W$148</f>
        <v>-4.1572759056708501E-5</v>
      </c>
      <c r="X107" s="100">
        <f>'SALDO COMERCIAL'!X105/'BALANZA COMERCIAL PERCAPITA COL'!$X$148</f>
        <v>-3.167300534418763E-5</v>
      </c>
      <c r="Y107" s="132" t="e">
        <f>+AVERAGE(#REF!)</f>
        <v>#REF!</v>
      </c>
      <c r="Z107"/>
      <c r="AA107"/>
    </row>
    <row r="108" spans="2:27" x14ac:dyDescent="0.25">
      <c r="B108" s="59" t="s">
        <v>64</v>
      </c>
      <c r="C108" s="98">
        <f>'SALDO COMERCIAL'!C106/'BALANZA COMERCIAL PERCAPITA COL'!$C$148</f>
        <v>-9.3477919994491748E-6</v>
      </c>
      <c r="D108" s="98">
        <f>'SALDO COMERCIAL'!D106/'BALANZA COMERCIAL PERCAPITA COL'!$D$148</f>
        <v>-8.4101994904575515E-7</v>
      </c>
      <c r="E108" s="98">
        <f>'SALDO COMERCIAL'!E106/'BALANZA COMERCIAL PERCAPITA COL'!$E$148</f>
        <v>-8.7979398123104453E-6</v>
      </c>
      <c r="F108" s="98">
        <f>'SALDO COMERCIAL'!F106/'BALANZA COMERCIAL PERCAPITA COL'!$F$148</f>
        <v>-4.7407785612409953E-6</v>
      </c>
      <c r="G108" s="98">
        <f>'SALDO COMERCIAL'!G106/'BALANZA COMERCIAL PERCAPITA COL'!$G$148</f>
        <v>-1.5068077952893121E-6</v>
      </c>
      <c r="H108" s="98">
        <f>'SALDO COMERCIAL'!H106/'BALANZA COMERCIAL PERCAPITA COL'!$H$148</f>
        <v>-9.9000201910911803E-7</v>
      </c>
      <c r="I108" s="98">
        <f>'SALDO COMERCIAL'!I106/'BALANZA COMERCIAL PERCAPITA COL'!$I$148</f>
        <v>-1.2686358643993183E-6</v>
      </c>
      <c r="J108" s="98">
        <f>'SALDO COMERCIAL'!J106/'BALANZA COMERCIAL PERCAPITA COL'!$J$148</f>
        <v>-1.6356970285951832E-6</v>
      </c>
      <c r="K108" s="98">
        <f>'SALDO COMERCIAL'!K106/'BALANZA COMERCIAL PERCAPITA COL'!$K$148</f>
        <v>-2.3960817563023058E-6</v>
      </c>
      <c r="L108" s="98">
        <f>'SALDO COMERCIAL'!L106/'BALANZA COMERCIAL PERCAPITA COL'!$L$148</f>
        <v>-5.3365586120434944E-6</v>
      </c>
      <c r="M108" s="98">
        <f>'SALDO COMERCIAL'!M106/'BALANZA COMERCIAL PERCAPITA COL'!$M$148</f>
        <v>-4.0660141422440526E-6</v>
      </c>
      <c r="N108" s="98">
        <f>'SALDO COMERCIAL'!N106/'BALANZA COMERCIAL PERCAPITA COL'!$N$148</f>
        <v>-5.9540481619077701E-6</v>
      </c>
      <c r="O108" s="98">
        <f>'SALDO COMERCIAL'!O106/'BALANZA COMERCIAL PERCAPITA COL'!$O$148</f>
        <v>-5.6338571558504271E-6</v>
      </c>
      <c r="P108" s="98">
        <f>'SALDO COMERCIAL'!P106/'BALANZA COMERCIAL PERCAPITA COL'!$P$148</f>
        <v>-5.4786534734752107E-6</v>
      </c>
      <c r="Q108" s="98">
        <f>'SALDO COMERCIAL'!Q106/'BALANZA COMERCIAL PERCAPITA COL'!$Q$148</f>
        <v>-6.5395194721458414E-6</v>
      </c>
      <c r="R108" s="98">
        <f>'SALDO COMERCIAL'!R106/'BALANZA COMERCIAL PERCAPITA COL'!$R$148</f>
        <v>-8.6022728685816406E-6</v>
      </c>
      <c r="S108" s="98">
        <f>'SALDO COMERCIAL'!S106/'BALANZA COMERCIAL PERCAPITA COL'!$S$148</f>
        <v>-9.1581710085232187E-6</v>
      </c>
      <c r="T108" s="98">
        <f>'SALDO COMERCIAL'!T106/'BALANZA COMERCIAL PERCAPITA COL'!$T$148</f>
        <v>-1.1667722627560045E-5</v>
      </c>
      <c r="U108" s="98">
        <f>'SALDO COMERCIAL'!U106/'BALANZA COMERCIAL PERCAPITA COL'!$U$148</f>
        <v>-1.1342758496766395E-5</v>
      </c>
      <c r="V108" s="98">
        <f>'SALDO COMERCIAL'!V106/'BALANZA COMERCIAL PERCAPITA COL'!$V$148</f>
        <v>-1.0775882136205016E-5</v>
      </c>
      <c r="W108" s="98">
        <f>'SALDO COMERCIAL'!W106/'BALANZA COMERCIAL PERCAPITA COL'!$W$148</f>
        <v>-7.837657318421852E-6</v>
      </c>
      <c r="X108" s="98">
        <f>'SALDO COMERCIAL'!X106/'BALANZA COMERCIAL PERCAPITA COL'!$X$148</f>
        <v>-6.803221783858602E-6</v>
      </c>
      <c r="Y108" s="132" t="e">
        <f>+AVERAGE(#REF!)</f>
        <v>#REF!</v>
      </c>
      <c r="Z108"/>
      <c r="AA108"/>
    </row>
    <row r="109" spans="2:27" x14ac:dyDescent="0.25">
      <c r="B109" s="99" t="s">
        <v>189</v>
      </c>
      <c r="C109" s="100">
        <f>'SALDO COMERCIAL'!C107/'BALANZA COMERCIAL PERCAPITA COL'!$C$148</f>
        <v>-6.7063730601762511E-5</v>
      </c>
      <c r="D109" s="100">
        <f>'SALDO COMERCIAL'!D107/'BALANZA COMERCIAL PERCAPITA COL'!$D$148</f>
        <v>-5.2064391220613774E-5</v>
      </c>
      <c r="E109" s="100">
        <f>'SALDO COMERCIAL'!E107/'BALANZA COMERCIAL PERCAPITA COL'!$E$148</f>
        <v>-4.8104029738485639E-5</v>
      </c>
      <c r="F109" s="100">
        <f>'SALDO COMERCIAL'!F107/'BALANZA COMERCIAL PERCAPITA COL'!$F$148</f>
        <v>-5.739910387050925E-5</v>
      </c>
      <c r="G109" s="100">
        <f>'SALDO COMERCIAL'!G107/'BALANZA COMERCIAL PERCAPITA COL'!$G$148</f>
        <v>-4.3948560695938267E-5</v>
      </c>
      <c r="H109" s="100">
        <f>'SALDO COMERCIAL'!H107/'BALANZA COMERCIAL PERCAPITA COL'!$H$148</f>
        <v>-5.3880859890013746E-5</v>
      </c>
      <c r="I109" s="100">
        <f>'SALDO COMERCIAL'!I107/'BALANZA COMERCIAL PERCAPITA COL'!$I$148</f>
        <v>-5.0037926113134655E-5</v>
      </c>
      <c r="J109" s="100">
        <f>'SALDO COMERCIAL'!J107/'BALANZA COMERCIAL PERCAPITA COL'!$J$148</f>
        <v>-6.126647546811664E-5</v>
      </c>
      <c r="K109" s="100">
        <f>'SALDO COMERCIAL'!K107/'BALANZA COMERCIAL PERCAPITA COL'!$K$148</f>
        <v>-7.6508551129454811E-5</v>
      </c>
      <c r="L109" s="100">
        <f>'SALDO COMERCIAL'!L107/'BALANZA COMERCIAL PERCAPITA COL'!$L$148</f>
        <v>-6.5232407244584289E-5</v>
      </c>
      <c r="M109" s="100">
        <f>'SALDO COMERCIAL'!M107/'BALANZA COMERCIAL PERCAPITA COL'!$M$148</f>
        <v>-6.2168432140788328E-5</v>
      </c>
      <c r="N109" s="100">
        <f>'SALDO COMERCIAL'!N107/'BALANZA COMERCIAL PERCAPITA COL'!$N$148</f>
        <v>-7.9455746160631279E-5</v>
      </c>
      <c r="O109" s="100">
        <f>'SALDO COMERCIAL'!O107/'BALANZA COMERCIAL PERCAPITA COL'!$O$148</f>
        <v>-8.4079684193911778E-5</v>
      </c>
      <c r="P109" s="100">
        <f>'SALDO COMERCIAL'!P107/'BALANZA COMERCIAL PERCAPITA COL'!$P$148</f>
        <v>-9.0798659395765983E-5</v>
      </c>
      <c r="Q109" s="100">
        <f>'SALDO COMERCIAL'!Q107/'BALANZA COMERCIAL PERCAPITA COL'!$Q$148</f>
        <v>-8.0830222162449106E-5</v>
      </c>
      <c r="R109" s="100">
        <f>'SALDO COMERCIAL'!R107/'BALANZA COMERCIAL PERCAPITA COL'!$R$148</f>
        <v>-9.906769437766552E-5</v>
      </c>
      <c r="S109" s="100">
        <f>'SALDO COMERCIAL'!S107/'BALANZA COMERCIAL PERCAPITA COL'!$S$148</f>
        <v>-9.1236931882558375E-5</v>
      </c>
      <c r="T109" s="100">
        <f>'SALDO COMERCIAL'!T107/'BALANZA COMERCIAL PERCAPITA COL'!$T$148</f>
        <v>-1.0503083403675623E-4</v>
      </c>
      <c r="U109" s="100">
        <f>'SALDO COMERCIAL'!U107/'BALANZA COMERCIAL PERCAPITA COL'!$U$148</f>
        <v>-1.0761890975982269E-4</v>
      </c>
      <c r="V109" s="100">
        <f>'SALDO COMERCIAL'!V107/'BALANZA COMERCIAL PERCAPITA COL'!$V$148</f>
        <v>-1.1742572922016028E-4</v>
      </c>
      <c r="W109" s="100">
        <f>'SALDO COMERCIAL'!W107/'BALANZA COMERCIAL PERCAPITA COL'!$W$148</f>
        <v>-1.1547067091611453E-4</v>
      </c>
      <c r="X109" s="100">
        <f>'SALDO COMERCIAL'!X107/'BALANZA COMERCIAL PERCAPITA COL'!$X$148</f>
        <v>-1.2054651287713202E-4</v>
      </c>
      <c r="Y109" s="132" t="e">
        <f>+AVERAGE(#REF!)</f>
        <v>#REF!</v>
      </c>
      <c r="Z109"/>
      <c r="AA109"/>
    </row>
    <row r="110" spans="2:27" x14ac:dyDescent="0.25">
      <c r="B110" s="59" t="s">
        <v>78</v>
      </c>
      <c r="C110" s="98">
        <f>'SALDO COMERCIAL'!C108/'BALANZA COMERCIAL PERCAPITA COL'!$C$148</f>
        <v>-3.6384277259570314E-4</v>
      </c>
      <c r="D110" s="98">
        <f>'SALDO COMERCIAL'!D108/'BALANZA COMERCIAL PERCAPITA COL'!$D$148</f>
        <v>-1.6830911730278175E-4</v>
      </c>
      <c r="E110" s="98">
        <f>'SALDO COMERCIAL'!E108/'BALANZA COMERCIAL PERCAPITA COL'!$E$148</f>
        <v>-1.945379750263233E-4</v>
      </c>
      <c r="F110" s="98">
        <f>'SALDO COMERCIAL'!F108/'BALANZA COMERCIAL PERCAPITA COL'!$F$148</f>
        <v>-3.1490494152759408E-4</v>
      </c>
      <c r="G110" s="98">
        <f>'SALDO COMERCIAL'!G108/'BALANZA COMERCIAL PERCAPITA COL'!$G$148</f>
        <v>-1.2722480484892758E-4</v>
      </c>
      <c r="H110" s="98">
        <f>'SALDO COMERCIAL'!H108/'BALANZA COMERCIAL PERCAPITA COL'!$H$148</f>
        <v>-2.2052294975655602E-4</v>
      </c>
      <c r="I110" s="98">
        <f>'SALDO COMERCIAL'!I108/'BALANZA COMERCIAL PERCAPITA COL'!$I$148</f>
        <v>-2.9993479455625425E-4</v>
      </c>
      <c r="J110" s="98">
        <f>'SALDO COMERCIAL'!J108/'BALANZA COMERCIAL PERCAPITA COL'!$J$148</f>
        <v>-3.8058821156519105E-4</v>
      </c>
      <c r="K110" s="98">
        <f>'SALDO COMERCIAL'!K108/'BALANZA COMERCIAL PERCAPITA COL'!$K$148</f>
        <v>-4.4773515828409324E-4</v>
      </c>
      <c r="L110" s="98">
        <f>'SALDO COMERCIAL'!L108/'BALANZA COMERCIAL PERCAPITA COL'!$L$148</f>
        <v>-8.4291879515579983E-4</v>
      </c>
      <c r="M110" s="98">
        <f>'SALDO COMERCIAL'!M108/'BALANZA COMERCIAL PERCAPITA COL'!$M$148</f>
        <v>-4.0687864246137642E-4</v>
      </c>
      <c r="N110" s="98">
        <f>'SALDO COMERCIAL'!N108/'BALANZA COMERCIAL PERCAPITA COL'!$N$148</f>
        <v>-5.4966586383589167E-4</v>
      </c>
      <c r="O110" s="98">
        <f>'SALDO COMERCIAL'!O108/'BALANZA COMERCIAL PERCAPITA COL'!$O$148</f>
        <v>-8.41991219656158E-4</v>
      </c>
      <c r="P110" s="98">
        <f>'SALDO COMERCIAL'!P108/'BALANZA COMERCIAL PERCAPITA COL'!$P$148</f>
        <v>-5.9458979851561449E-4</v>
      </c>
      <c r="Q110" s="98">
        <f>'SALDO COMERCIAL'!Q108/'BALANZA COMERCIAL PERCAPITA COL'!$Q$148</f>
        <v>-2.230922939117228E-4</v>
      </c>
      <c r="R110" s="98">
        <f>'SALDO COMERCIAL'!R108/'BALANZA COMERCIAL PERCAPITA COL'!$R$148</f>
        <v>-3.2133300297701797E-4</v>
      </c>
      <c r="S110" s="98">
        <f>'SALDO COMERCIAL'!S108/'BALANZA COMERCIAL PERCAPITA COL'!$S$148</f>
        <v>-8.4425407515983811E-4</v>
      </c>
      <c r="T110" s="98">
        <f>'SALDO COMERCIAL'!T108/'BALANZA COMERCIAL PERCAPITA COL'!$T$148</f>
        <v>-5.5757636103184564E-4</v>
      </c>
      <c r="U110" s="98">
        <f>'SALDO COMERCIAL'!U108/'BALANZA COMERCIAL PERCAPITA COL'!$U$148</f>
        <v>-3.9551797551573694E-4</v>
      </c>
      <c r="V110" s="98">
        <f>'SALDO COMERCIAL'!V108/'BALANZA COMERCIAL PERCAPITA COL'!$V$148</f>
        <v>-4.0862563541349078E-4</v>
      </c>
      <c r="W110" s="98">
        <f>'SALDO COMERCIAL'!W108/'BALANZA COMERCIAL PERCAPITA COL'!$W$148</f>
        <v>-3.7969095453688082E-4</v>
      </c>
      <c r="X110" s="98">
        <f>'SALDO COMERCIAL'!X108/'BALANZA COMERCIAL PERCAPITA COL'!$X$148</f>
        <v>-1.1222232912346818E-4</v>
      </c>
      <c r="Y110" s="132" t="e">
        <f>+AVERAGE(#REF!)</f>
        <v>#REF!</v>
      </c>
      <c r="Z110"/>
      <c r="AA110"/>
    </row>
    <row r="111" spans="2:27" x14ac:dyDescent="0.25">
      <c r="B111" s="99" t="s">
        <v>102</v>
      </c>
      <c r="C111" s="100">
        <f>'SALDO COMERCIAL'!C109/'BALANZA COMERCIAL PERCAPITA COL'!$C$148</f>
        <v>-3.1835908752409758E-5</v>
      </c>
      <c r="D111" s="100">
        <f>'SALDO COMERCIAL'!D109/'BALANZA COMERCIAL PERCAPITA COL'!$D$148</f>
        <v>-2.8594678267555674E-5</v>
      </c>
      <c r="E111" s="100">
        <f>'SALDO COMERCIAL'!E109/'BALANZA COMERCIAL PERCAPITA COL'!$E$148</f>
        <v>-5.7290113954280367E-5</v>
      </c>
      <c r="F111" s="100">
        <f>'SALDO COMERCIAL'!F109/'BALANZA COMERCIAL PERCAPITA COL'!$F$148</f>
        <v>-6.2828059964833624E-5</v>
      </c>
      <c r="G111" s="100">
        <f>'SALDO COMERCIAL'!G109/'BALANZA COMERCIAL PERCAPITA COL'!$G$148</f>
        <v>-4.2818454849471282E-5</v>
      </c>
      <c r="H111" s="100">
        <f>'SALDO COMERCIAL'!H109/'BALANZA COMERCIAL PERCAPITA COL'!$H$148</f>
        <v>-6.4201630939226298E-5</v>
      </c>
      <c r="I111" s="100">
        <f>'SALDO COMERCIAL'!I109/'BALANZA COMERCIAL PERCAPITA COL'!$I$148</f>
        <v>-4.8842480779373755E-5</v>
      </c>
      <c r="J111" s="100">
        <f>'SALDO COMERCIAL'!J109/'BALANZA COMERCIAL PERCAPITA COL'!$J$148</f>
        <v>-4.0748099506474123E-5</v>
      </c>
      <c r="K111" s="100">
        <f>'SALDO COMERCIAL'!K109/'BALANZA COMERCIAL PERCAPITA COL'!$K$148</f>
        <v>-2.984426583592377E-5</v>
      </c>
      <c r="L111" s="100">
        <f>'SALDO COMERCIAL'!L109/'BALANZA COMERCIAL PERCAPITA COL'!$L$148</f>
        <v>-4.2505221225749932E-5</v>
      </c>
      <c r="M111" s="100">
        <f>'SALDO COMERCIAL'!M109/'BALANZA COMERCIAL PERCAPITA COL'!$M$148</f>
        <v>-3.6108977865496896E-5</v>
      </c>
      <c r="N111" s="100">
        <f>'SALDO COMERCIAL'!N109/'BALANZA COMERCIAL PERCAPITA COL'!$N$148</f>
        <v>-4.0195528204143643E-5</v>
      </c>
      <c r="O111" s="100">
        <f>'SALDO COMERCIAL'!O109/'BALANZA COMERCIAL PERCAPITA COL'!$O$148</f>
        <v>-5.1561060690343108E-5</v>
      </c>
      <c r="P111" s="100">
        <f>'SALDO COMERCIAL'!P109/'BALANZA COMERCIAL PERCAPITA COL'!$P$148</f>
        <v>-3.0199406951351161E-5</v>
      </c>
      <c r="Q111" s="100">
        <f>'SALDO COMERCIAL'!Q109/'BALANZA COMERCIAL PERCAPITA COL'!$Q$148</f>
        <v>-2.9945274350566816E-5</v>
      </c>
      <c r="R111" s="100">
        <f>'SALDO COMERCIAL'!R109/'BALANZA COMERCIAL PERCAPITA COL'!$R$148</f>
        <v>-5.6143441658742958E-5</v>
      </c>
      <c r="S111" s="100">
        <f>'SALDO COMERCIAL'!S109/'BALANZA COMERCIAL PERCAPITA COL'!$S$148</f>
        <v>-4.5877049593284545E-5</v>
      </c>
      <c r="T111" s="100">
        <f>'SALDO COMERCIAL'!T109/'BALANZA COMERCIAL PERCAPITA COL'!$T$148</f>
        <v>-4.7012176729693485E-5</v>
      </c>
      <c r="U111" s="100">
        <f>'SALDO COMERCIAL'!U109/'BALANZA COMERCIAL PERCAPITA COL'!$U$148</f>
        <v>-2.7566916413649577E-4</v>
      </c>
      <c r="V111" s="100">
        <f>'SALDO COMERCIAL'!V109/'BALANZA COMERCIAL PERCAPITA COL'!$V$148</f>
        <v>-7.9071958432463604E-5</v>
      </c>
      <c r="W111" s="100">
        <f>'SALDO COMERCIAL'!W109/'BALANZA COMERCIAL PERCAPITA COL'!$W$148</f>
        <v>-8.3871227124381989E-5</v>
      </c>
      <c r="X111" s="100">
        <f>'SALDO COMERCIAL'!X109/'BALANZA COMERCIAL PERCAPITA COL'!$X$148</f>
        <v>-1.0634401664557222E-4</v>
      </c>
      <c r="Y111" s="132" t="e">
        <f>+AVERAGE(#REF!)</f>
        <v>#REF!</v>
      </c>
      <c r="Z111"/>
      <c r="AA111"/>
    </row>
    <row r="112" spans="2:27" x14ac:dyDescent="0.25">
      <c r="B112" s="61" t="s">
        <v>119</v>
      </c>
      <c r="C112" s="98">
        <f>'SALDO COMERCIAL'!C110/'BALANZA COMERCIAL PERCAPITA COL'!$C$148</f>
        <v>-4.9943917254199872E-6</v>
      </c>
      <c r="D112" s="98">
        <f>'SALDO COMERCIAL'!D110/'BALANZA COMERCIAL PERCAPITA COL'!$D$148</f>
        <v>-4.5204822261209341E-6</v>
      </c>
      <c r="E112" s="98">
        <f>'SALDO COMERCIAL'!E110/'BALANZA COMERCIAL PERCAPITA COL'!$E$148</f>
        <v>-1.0868043297559962E-6</v>
      </c>
      <c r="F112" s="98">
        <f>'SALDO COMERCIAL'!F110/'BALANZA COMERCIAL PERCAPITA COL'!$F$148</f>
        <v>-2.2174609399353042E-6</v>
      </c>
      <c r="G112" s="98">
        <f>'SALDO COMERCIAL'!G110/'BALANZA COMERCIAL PERCAPITA COL'!$G$148</f>
        <v>-4.0181541207714984E-7</v>
      </c>
      <c r="H112" s="98">
        <f>'SALDO COMERCIAL'!H110/'BALANZA COMERCIAL PERCAPITA COL'!$H$148</f>
        <v>-5.197510600322869E-7</v>
      </c>
      <c r="I112" s="98">
        <f>'SALDO COMERCIAL'!I110/'BALANZA COMERCIAL PERCAPITA COL'!$I$148</f>
        <v>-2.2933032933372293E-6</v>
      </c>
      <c r="J112" s="98">
        <f>'SALDO COMERCIAL'!J110/'BALANZA COMERCIAL PERCAPITA COL'!$J$148</f>
        <v>-5.7730483362182936E-7</v>
      </c>
      <c r="K112" s="98">
        <f>'SALDO COMERCIAL'!K110/'BALANZA COMERCIAL PERCAPITA COL'!$K$148</f>
        <v>-1.660650722189717E-6</v>
      </c>
      <c r="L112" s="98">
        <f>'SALDO COMERCIAL'!L110/'BALANZA COMERCIAL PERCAPITA COL'!$L$148</f>
        <v>-3.6747355354860902E-6</v>
      </c>
      <c r="M112" s="98">
        <f>'SALDO COMERCIAL'!M110/'BALANZA COMERCIAL PERCAPITA COL'!$M$148</f>
        <v>-3.2343294313304964E-6</v>
      </c>
      <c r="N112" s="98">
        <f>'SALDO COMERCIAL'!N110/'BALANZA COMERCIAL PERCAPITA COL'!$N$148</f>
        <v>-5.817173491519086E-6</v>
      </c>
      <c r="O112" s="98">
        <f>'SALDO COMERCIAL'!O110/'BALANZA COMERCIAL PERCAPITA COL'!$O$148</f>
        <v>-8.0451480185544108E-6</v>
      </c>
      <c r="P112" s="98">
        <f>'SALDO COMERCIAL'!P110/'BALANZA COMERCIAL PERCAPITA COL'!$P$148</f>
        <v>-1.0868223150633751E-5</v>
      </c>
      <c r="Q112" s="98">
        <f>'SALDO COMERCIAL'!Q110/'BALANZA COMERCIAL PERCAPITA COL'!$Q$148</f>
        <v>-1.114140354513736E-5</v>
      </c>
      <c r="R112" s="98">
        <f>'SALDO COMERCIAL'!R110/'BALANZA COMERCIAL PERCAPITA COL'!$R$148</f>
        <v>-1.1585845990089702E-5</v>
      </c>
      <c r="S112" s="98">
        <f>'SALDO COMERCIAL'!S110/'BALANZA COMERCIAL PERCAPITA COL'!$S$148</f>
        <v>-1.3230863527607662E-5</v>
      </c>
      <c r="T112" s="98">
        <f>'SALDO COMERCIAL'!T110/'BALANZA COMERCIAL PERCAPITA COL'!$T$148</f>
        <v>-1.4078056552449047E-5</v>
      </c>
      <c r="U112" s="98">
        <f>'SALDO COMERCIAL'!U110/'BALANZA COMERCIAL PERCAPITA COL'!$U$148</f>
        <v>-1.4595616613157503E-5</v>
      </c>
      <c r="V112" s="98">
        <f>'SALDO COMERCIAL'!V110/'BALANZA COMERCIAL PERCAPITA COL'!$V$148</f>
        <v>-1.7011246945115879E-5</v>
      </c>
      <c r="W112" s="98">
        <f>'SALDO COMERCIAL'!W110/'BALANZA COMERCIAL PERCAPITA COL'!$W$148</f>
        <v>-1.3560391233460029E-5</v>
      </c>
      <c r="X112" s="98">
        <f>'SALDO COMERCIAL'!X110/'BALANZA COMERCIAL PERCAPITA COL'!$X$148</f>
        <v>-1.5887886522425072E-5</v>
      </c>
      <c r="Y112" s="132" t="e">
        <f>+AVERAGE(#REF!)</f>
        <v>#REF!</v>
      </c>
      <c r="Z112"/>
      <c r="AA112"/>
    </row>
    <row r="113" spans="2:27" x14ac:dyDescent="0.25">
      <c r="B113" s="99" t="s">
        <v>83</v>
      </c>
      <c r="C113" s="100">
        <f>'SALDO COMERCIAL'!C111/'BALANZA COMERCIAL PERCAPITA COL'!$C$148</f>
        <v>-1.1420331025612764E-4</v>
      </c>
      <c r="D113" s="100">
        <f>'SALDO COMERCIAL'!D111/'BALANZA COMERCIAL PERCAPITA COL'!$D$148</f>
        <v>-1.0121149449297509E-4</v>
      </c>
      <c r="E113" s="100">
        <f>'SALDO COMERCIAL'!E111/'BALANZA COMERCIAL PERCAPITA COL'!$E$148</f>
        <v>-8.6478573096298547E-5</v>
      </c>
      <c r="F113" s="100">
        <f>'SALDO COMERCIAL'!F111/'BALANZA COMERCIAL PERCAPITA COL'!$F$148</f>
        <v>-1.2563063187288637E-4</v>
      </c>
      <c r="G113" s="100">
        <f>'SALDO COMERCIAL'!G111/'BALANZA COMERCIAL PERCAPITA COL'!$G$148</f>
        <v>-7.2000299151574296E-5</v>
      </c>
      <c r="H113" s="100">
        <f>'SALDO COMERCIAL'!H111/'BALANZA COMERCIAL PERCAPITA COL'!$H$148</f>
        <v>-5.1999856053706418E-5</v>
      </c>
      <c r="I113" s="100">
        <f>'SALDO COMERCIAL'!I111/'BALANZA COMERCIAL PERCAPITA COL'!$I$148</f>
        <v>-8.4730237635746784E-5</v>
      </c>
      <c r="J113" s="100">
        <f>'SALDO COMERCIAL'!J111/'BALANZA COMERCIAL PERCAPITA COL'!$J$148</f>
        <v>-6.5211391831199143E-5</v>
      </c>
      <c r="K113" s="100">
        <f>'SALDO COMERCIAL'!K111/'BALANZA COMERCIAL PERCAPITA COL'!$K$148</f>
        <v>-1.0884379304866316E-4</v>
      </c>
      <c r="L113" s="100">
        <f>'SALDO COMERCIAL'!L111/'BALANZA COMERCIAL PERCAPITA COL'!$L$148</f>
        <v>-7.4828850362732672E-5</v>
      </c>
      <c r="M113" s="100">
        <f>'SALDO COMERCIAL'!M111/'BALANZA COMERCIAL PERCAPITA COL'!$M$148</f>
        <v>-1.1558107246390338E-4</v>
      </c>
      <c r="N113" s="100">
        <f>'SALDO COMERCIAL'!N111/'BALANZA COMERCIAL PERCAPITA COL'!$N$148</f>
        <v>-1.7529082787777511E-4</v>
      </c>
      <c r="O113" s="100">
        <f>'SALDO COMERCIAL'!O111/'BALANZA COMERCIAL PERCAPITA COL'!$O$148</f>
        <v>-2.5654331944880505E-4</v>
      </c>
      <c r="P113" s="100">
        <f>'SALDO COMERCIAL'!P111/'BALANZA COMERCIAL PERCAPITA COL'!$P$148</f>
        <v>-2.2366714160207944E-4</v>
      </c>
      <c r="Q113" s="100">
        <f>'SALDO COMERCIAL'!Q111/'BALANZA COMERCIAL PERCAPITA COL'!$Q$148</f>
        <v>-2.7494605942318223E-4</v>
      </c>
      <c r="R113" s="100">
        <f>'SALDO COMERCIAL'!R111/'BALANZA COMERCIAL PERCAPITA COL'!$R$148</f>
        <v>-3.0181999920423529E-4</v>
      </c>
      <c r="S113" s="100">
        <f>'SALDO COMERCIAL'!S111/'BALANZA COMERCIAL PERCAPITA COL'!$S$148</f>
        <v>-3.5962521402645647E-4</v>
      </c>
      <c r="T113" s="100">
        <f>'SALDO COMERCIAL'!T111/'BALANZA COMERCIAL PERCAPITA COL'!$T$148</f>
        <v>-4.4840743158421802E-4</v>
      </c>
      <c r="U113" s="100">
        <f>'SALDO COMERCIAL'!U111/'BALANZA COMERCIAL PERCAPITA COL'!$U$148</f>
        <v>-4.8043024582672563E-4</v>
      </c>
      <c r="V113" s="100">
        <f>'SALDO COMERCIAL'!V111/'BALANZA COMERCIAL PERCAPITA COL'!$V$148</f>
        <v>-4.0159515697122885E-4</v>
      </c>
      <c r="W113" s="100">
        <f>'SALDO COMERCIAL'!W111/'BALANZA COMERCIAL PERCAPITA COL'!$W$148</f>
        <v>-4.1834014300655892E-4</v>
      </c>
      <c r="X113" s="100">
        <f>'SALDO COMERCIAL'!X111/'BALANZA COMERCIAL PERCAPITA COL'!$X$148</f>
        <v>-2.4236734524247925E-4</v>
      </c>
      <c r="Y113" s="132" t="e">
        <f>+AVERAGE(#REF!)</f>
        <v>#REF!</v>
      </c>
      <c r="Z113"/>
      <c r="AA113"/>
    </row>
    <row r="114" spans="2:27" x14ac:dyDescent="0.25">
      <c r="B114" s="59" t="s">
        <v>138</v>
      </c>
      <c r="C114" s="98">
        <f>'SALDO COMERCIAL'!C112/'BALANZA COMERCIAL PERCAPITA COL'!$C$148</f>
        <v>-3.7391167997796698E-7</v>
      </c>
      <c r="D114" s="98">
        <f>'SALDO COMERCIAL'!D112/'BALANZA COMERCIAL PERCAPITA COL'!$D$148</f>
        <v>-9.9871118949183423E-7</v>
      </c>
      <c r="E114" s="98">
        <f>'SALDO COMERCIAL'!E112/'BALANZA COMERCIAL PERCAPITA COL'!$E$148</f>
        <v>-3.1051552278742746E-7</v>
      </c>
      <c r="F114" s="98">
        <f>'SALDO COMERCIAL'!F112/'BALANZA COMERCIAL PERCAPITA COL'!$F$148</f>
        <v>-2.8036862458952122E-7</v>
      </c>
      <c r="G114" s="98">
        <f>'SALDO COMERCIAL'!G112/'BALANZA COMERCIAL PERCAPITA COL'!$G$148</f>
        <v>-7.7851736089947786E-7</v>
      </c>
      <c r="H114" s="98">
        <f>'SALDO COMERCIAL'!H112/'BALANZA COMERCIAL PERCAPITA COL'!$H$148</f>
        <v>-2.2275045429955155E-7</v>
      </c>
      <c r="I114" s="98">
        <f>'SALDO COMERCIAL'!I112/'BALANZA COMERCIAL PERCAPITA COL'!$I$148</f>
        <v>-9.5147689829948879E-7</v>
      </c>
      <c r="J114" s="98">
        <f>'SALDO COMERCIAL'!J112/'BALANZA COMERCIAL PERCAPITA COL'!$J$148</f>
        <v>-3.6081552101364335E-7</v>
      </c>
      <c r="K114" s="98">
        <f>'SALDO COMERCIAL'!K112/'BALANZA COMERCIAL PERCAPITA COL'!$K$148</f>
        <v>-9.9639043331383018E-7</v>
      </c>
      <c r="L114" s="98">
        <f>'SALDO COMERCIAL'!L112/'BALANZA COMERCIAL PERCAPITA COL'!$L$148</f>
        <v>-7.9580260004157362E-7</v>
      </c>
      <c r="M114" s="98">
        <f>'SALDO COMERCIAL'!M112/'BALANZA COMERCIAL PERCAPITA COL'!$M$148</f>
        <v>-1.9405976587982979E-6</v>
      </c>
      <c r="N114" s="98">
        <f>'SALDO COMERCIAL'!N112/'BALANZA COMERCIAL PERCAPITA COL'!$N$148</f>
        <v>-8.8968535752644841E-7</v>
      </c>
      <c r="O114" s="98">
        <f>'SALDO COMERCIAL'!O112/'BALANZA COMERCIAL PERCAPITA COL'!$O$148</f>
        <v>-1.84790514711894E-6</v>
      </c>
      <c r="P114" s="98">
        <f>'SALDO COMERCIAL'!P112/'BALANZA COMERCIAL PERCAPITA COL'!$P$148</f>
        <v>-5.7013629642668858E-6</v>
      </c>
      <c r="Q114" s="98">
        <f>'SALDO COMERCIAL'!Q112/'BALANZA COMERCIAL PERCAPITA COL'!$Q$148</f>
        <v>-5.2404230113491931E-6</v>
      </c>
      <c r="R114" s="98">
        <f>'SALDO COMERCIAL'!R112/'BALANZA COMERCIAL PERCAPITA COL'!$R$148</f>
        <v>-7.360932226786315E-6</v>
      </c>
      <c r="S114" s="98">
        <f>'SALDO COMERCIAL'!S112/'BALANZA COMERCIAL PERCAPITA COL'!$S$148</f>
        <v>-8.447065965508474E-6</v>
      </c>
      <c r="T114" s="98">
        <f>'SALDO COMERCIAL'!T112/'BALANZA COMERCIAL PERCAPITA COL'!$T$148</f>
        <v>-6.3564558373179031E-6</v>
      </c>
      <c r="U114" s="98">
        <f>'SALDO COMERCIAL'!U112/'BALANZA COMERCIAL PERCAPITA COL'!$U$148</f>
        <v>-3.1261233845836617E-6</v>
      </c>
      <c r="V114" s="98">
        <f>'SALDO COMERCIAL'!V112/'BALANZA COMERCIAL PERCAPITA COL'!$V$148</f>
        <v>-1.1110666823931774E-5</v>
      </c>
      <c r="W114" s="98">
        <f>'SALDO COMERCIAL'!W112/'BALANZA COMERCIAL PERCAPITA COL'!$W$148</f>
        <v>-9.3720135130335362E-6</v>
      </c>
      <c r="X114" s="98">
        <f>'SALDO COMERCIAL'!X112/'BALANZA COMERCIAL PERCAPITA COL'!$X$148</f>
        <v>-7.6253633891587348E-6</v>
      </c>
      <c r="Y114" s="132" t="e">
        <f>+AVERAGE(#REF!)</f>
        <v>#REF!</v>
      </c>
      <c r="Z114"/>
      <c r="AA114"/>
    </row>
    <row r="115" spans="2:27" x14ac:dyDescent="0.25">
      <c r="B115" s="99" t="s">
        <v>129</v>
      </c>
      <c r="C115" s="100">
        <f>'SALDO COMERCIAL'!C113/'BALANZA COMERCIAL PERCAPITA COL'!$C$148</f>
        <v>-3.0607341803910723E-5</v>
      </c>
      <c r="D115" s="100">
        <f>'SALDO COMERCIAL'!D113/'BALANZA COMERCIAL PERCAPITA COL'!$D$148</f>
        <v>-2.1314599333628356E-5</v>
      </c>
      <c r="E115" s="100">
        <f>'SALDO COMERCIAL'!E113/'BALANZA COMERCIAL PERCAPITA COL'!$E$148</f>
        <v>-1.9019075770729933E-5</v>
      </c>
      <c r="F115" s="100">
        <f>'SALDO COMERCIAL'!F113/'BALANZA COMERCIAL PERCAPITA COL'!$F$148</f>
        <v>-2.3474500295177186E-5</v>
      </c>
      <c r="G115" s="100">
        <f>'SALDO COMERCIAL'!G113/'BALANZA COMERCIAL PERCAPITA COL'!$G$148</f>
        <v>-1.4113766349209889E-5</v>
      </c>
      <c r="H115" s="100">
        <f>'SALDO COMERCIAL'!H113/'BALANZA COMERCIAL PERCAPITA COL'!$H$148</f>
        <v>-1.4577779731381763E-5</v>
      </c>
      <c r="I115" s="100">
        <f>'SALDO COMERCIAL'!I113/'BALANZA COMERCIAL PERCAPITA COL'!$I$148</f>
        <v>-1.3125501827823717E-5</v>
      </c>
      <c r="J115" s="100">
        <f>'SALDO COMERCIAL'!J113/'BALANZA COMERCIAL PERCAPITA COL'!$J$148</f>
        <v>-1.1546096672436587E-5</v>
      </c>
      <c r="K115" s="100">
        <f>'SALDO COMERCIAL'!K113/'BALANZA COMERCIAL PERCAPITA COL'!$K$148</f>
        <v>-9.8927335879015989E-6</v>
      </c>
      <c r="L115" s="100">
        <f>'SALDO COMERCIAL'!L113/'BALANZA COMERCIAL PERCAPITA COL'!$L$148</f>
        <v>-1.6290547342027508E-5</v>
      </c>
      <c r="M115" s="100">
        <f>'SALDO COMERCIAL'!M113/'BALANZA COMERCIAL PERCAPITA COL'!$M$148</f>
        <v>-1.7280560104537224E-5</v>
      </c>
      <c r="N115" s="100">
        <f>'SALDO COMERCIAL'!N113/'BALANZA COMERCIAL PERCAPITA COL'!$N$148</f>
        <v>-1.626527333118866E-5</v>
      </c>
      <c r="O115" s="100">
        <f>'SALDO COMERCIAL'!O113/'BALANZA COMERCIAL PERCAPITA COL'!$O$148</f>
        <v>-3.1572135501385796E-5</v>
      </c>
      <c r="P115" s="100">
        <f>'SALDO COMERCIAL'!P113/'BALANZA COMERCIAL PERCAPITA COL'!$P$148</f>
        <v>-3.1023432067280362E-5</v>
      </c>
      <c r="Q115" s="100">
        <f>'SALDO COMERCIAL'!Q113/'BALANZA COMERCIAL PERCAPITA COL'!$Q$148</f>
        <v>-2.6950746915510135E-5</v>
      </c>
      <c r="R115" s="100">
        <f>'SALDO COMERCIAL'!R113/'BALANZA COMERCIAL PERCAPITA COL'!$R$148</f>
        <v>-3.493176121824038E-5</v>
      </c>
      <c r="S115" s="100">
        <f>'SALDO COMERCIAL'!S113/'BALANZA COMERCIAL PERCAPITA COL'!$S$148</f>
        <v>-3.7236045888772051E-5</v>
      </c>
      <c r="T115" s="100">
        <f>'SALDO COMERCIAL'!T113/'BALANZA COMERCIAL PERCAPITA COL'!$T$148</f>
        <v>-4.1082328666692221E-5</v>
      </c>
      <c r="U115" s="100">
        <f>'SALDO COMERCIAL'!U113/'BALANZA COMERCIAL PERCAPITA COL'!$U$148</f>
        <v>-5.2911750529608604E-5</v>
      </c>
      <c r="V115" s="100">
        <f>'SALDO COMERCIAL'!V113/'BALANZA COMERCIAL PERCAPITA COL'!$V$148</f>
        <v>-4.3563857490444356E-5</v>
      </c>
      <c r="W115" s="100">
        <f>'SALDO COMERCIAL'!W113/'BALANZA COMERCIAL PERCAPITA COL'!$W$148</f>
        <v>-2.7659880589351191E-5</v>
      </c>
      <c r="X115" s="100">
        <f>'SALDO COMERCIAL'!X113/'BALANZA COMERCIAL PERCAPITA COL'!$X$148</f>
        <v>-1.8539293199518002E-5</v>
      </c>
      <c r="Y115" s="132" t="e">
        <f>+AVERAGE(#REF!)</f>
        <v>#REF!</v>
      </c>
      <c r="Z115"/>
      <c r="AA115"/>
    </row>
    <row r="116" spans="2:27" x14ac:dyDescent="0.25">
      <c r="B116" s="59" t="s">
        <v>10</v>
      </c>
      <c r="C116" s="98">
        <f>'SALDO COMERCIAL'!C114/'BALANZA COMERCIAL PERCAPITA COL'!$C$148</f>
        <v>-2.6440897369870524E-6</v>
      </c>
      <c r="D116" s="98">
        <f>'SALDO COMERCIAL'!D114/'BALANZA COMERCIAL PERCAPITA COL'!$D$148</f>
        <v>-7.0961058200735585E-7</v>
      </c>
      <c r="E116" s="98">
        <f>'SALDO COMERCIAL'!E114/'BALANZA COMERCIAL PERCAPITA COL'!$E$148</f>
        <v>-1.5525776139371373E-6</v>
      </c>
      <c r="F116" s="98">
        <f>'SALDO COMERCIAL'!F114/'BALANZA COMERCIAL PERCAPITA COL'!$F$148</f>
        <v>-2.4978295645248256E-6</v>
      </c>
      <c r="G116" s="98">
        <f>'SALDO COMERCIAL'!G114/'BALANZA COMERCIAL PERCAPITA COL'!$G$148</f>
        <v>-1.4063539422700246E-6</v>
      </c>
      <c r="H116" s="98">
        <f>'SALDO COMERCIAL'!H114/'BALANZA COMERCIAL PERCAPITA COL'!$H$148</f>
        <v>-1.5592531800968608E-6</v>
      </c>
      <c r="I116" s="98">
        <f>'SALDO COMERCIAL'!I114/'BALANZA COMERCIAL PERCAPITA COL'!$I$148</f>
        <v>-3.3911612529135626E-6</v>
      </c>
      <c r="J116" s="98">
        <f>'SALDO COMERCIAL'!J114/'BALANZA COMERCIAL PERCAPITA COL'!$J$148</f>
        <v>-3.1270678487849094E-6</v>
      </c>
      <c r="K116" s="98">
        <f>'SALDO COMERCIAL'!K114/'BALANZA COMERCIAL PERCAPITA COL'!$K$148</f>
        <v>-4.6260984403856405E-6</v>
      </c>
      <c r="L116" s="98">
        <f>'SALDO COMERCIAL'!L114/'BALANZA COMERCIAL PERCAPITA COL'!$L$148</f>
        <v>-5.3599645708682464E-6</v>
      </c>
      <c r="M116" s="98">
        <f>'SALDO COMERCIAL'!M114/'BALANZA COMERCIAL PERCAPITA COL'!$M$148</f>
        <v>-3.9042976706775275E-6</v>
      </c>
      <c r="N116" s="98">
        <f>'SALDO COMERCIAL'!N114/'BALANZA COMERCIAL PERCAPITA COL'!$N$148</f>
        <v>-2.1215573910246079E-6</v>
      </c>
      <c r="O116" s="98">
        <f>'SALDO COMERCIAL'!O114/'BALANZA COMERCIAL PERCAPITA COL'!$O$148</f>
        <v>-1.1042360025466836E-6</v>
      </c>
      <c r="P116" s="98">
        <f>'SALDO COMERCIAL'!P114/'BALANZA COMERCIAL PERCAPITA COL'!$P$148</f>
        <v>-2.8729524312126105E-6</v>
      </c>
      <c r="Q116" s="98">
        <f>'SALDO COMERCIAL'!Q114/'BALANZA COMERCIAL PERCAPITA COL'!$Q$148</f>
        <v>-4.1835309754468347E-7</v>
      </c>
      <c r="R116" s="98">
        <f>'SALDO COMERCIAL'!R114/'BALANZA COMERCIAL PERCAPITA COL'!$R$148</f>
        <v>-2.3955696596050139E-7</v>
      </c>
      <c r="S116" s="98">
        <f>'SALDO COMERCIAL'!S114/'BALANZA COMERCIAL PERCAPITA COL'!$S$148</f>
        <v>-8.447065965508474E-6</v>
      </c>
      <c r="T116" s="98">
        <f>'SALDO COMERCIAL'!T114/'BALANZA COMERCIAL PERCAPITA COL'!$T$148</f>
        <v>-1.3310162558679099E-5</v>
      </c>
      <c r="U116" s="98">
        <f>'SALDO COMERCIAL'!U114/'BALANZA COMERCIAL PERCAPITA COL'!$U$148</f>
        <v>-2.6867763143178501E-5</v>
      </c>
      <c r="V116" s="98">
        <f>'SALDO COMERCIAL'!V114/'BALANZA COMERCIAL PERCAPITA COL'!$V$148</f>
        <v>-4.1262212762322895E-5</v>
      </c>
      <c r="W116" s="98">
        <f>'SALDO COMERCIAL'!W114/'BALANZA COMERCIAL PERCAPITA COL'!$W$148</f>
        <v>-3.7405115879452435E-5</v>
      </c>
      <c r="X116" s="98">
        <f>'SALDO COMERCIAL'!X114/'BALANZA COMERCIAL PERCAPITA COL'!$X$148</f>
        <v>-4.9122960916682956E-5</v>
      </c>
      <c r="Y116" s="132" t="e">
        <f>+AVERAGE(#REF!)</f>
        <v>#REF!</v>
      </c>
      <c r="Z116"/>
      <c r="AA116"/>
    </row>
    <row r="117" spans="2:27" x14ac:dyDescent="0.25">
      <c r="B117" s="99" t="s">
        <v>74</v>
      </c>
      <c r="C117" s="100">
        <f>'SALDO COMERCIAL'!C115/'BALANZA COMERCIAL PERCAPITA COL'!$C$148</f>
        <v>-1.0579029745662338E-4</v>
      </c>
      <c r="D117" s="100">
        <f>'SALDO COMERCIAL'!D115/'BALANZA COMERCIAL PERCAPITA COL'!$D$148</f>
        <v>-1.2667862982501687E-4</v>
      </c>
      <c r="E117" s="100">
        <f>'SALDO COMERCIAL'!E115/'BALANZA COMERCIAL PERCAPITA COL'!$E$148</f>
        <v>-5.3395731772654716E-4</v>
      </c>
      <c r="F117" s="100">
        <f>'SALDO COMERCIAL'!F115/'BALANZA COMERCIAL PERCAPITA COL'!$F$148</f>
        <v>-8.5130109648090988E-5</v>
      </c>
      <c r="G117" s="100">
        <f>'SALDO COMERCIAL'!G115/'BALANZA COMERCIAL PERCAPITA COL'!$G$148</f>
        <v>-4.234129904762967E-5</v>
      </c>
      <c r="H117" s="100">
        <f>'SALDO COMERCIAL'!H115/'BALANZA COMERCIAL PERCAPITA COL'!$H$148</f>
        <v>-3.6580574606081912E-5</v>
      </c>
      <c r="I117" s="100">
        <f>'SALDO COMERCIAL'!I115/'BALANZA COMERCIAL PERCAPITA COL'!$I$148</f>
        <v>-3.6253709509565134E-5</v>
      </c>
      <c r="J117" s="100">
        <f>'SALDO COMERCIAL'!J115/'BALANZA COMERCIAL PERCAPITA COL'!$J$148</f>
        <v>-4.892658464945004E-5</v>
      </c>
      <c r="K117" s="100">
        <f>'SALDO COMERCIAL'!K115/'BALANZA COMERCIAL PERCAPITA COL'!$K$148</f>
        <v>-7.1336810308921127E-5</v>
      </c>
      <c r="L117" s="100">
        <f>'SALDO COMERCIAL'!L115/'BALANZA COMERCIAL PERCAPITA COL'!$L$148</f>
        <v>-6.1721513420871465E-5</v>
      </c>
      <c r="M117" s="100">
        <f>'SALDO COMERCIAL'!M115/'BALANZA COMERCIAL PERCAPITA COL'!$M$148</f>
        <v>-7.3580994562768794E-5</v>
      </c>
      <c r="N117" s="100">
        <f>'SALDO COMERCIAL'!N115/'BALANZA COMERCIAL PERCAPITA COL'!$N$148</f>
        <v>-9.4420710123127436E-5</v>
      </c>
      <c r="O117" s="100">
        <f>'SALDO COMERCIAL'!O115/'BALANZA COMERCIAL PERCAPITA COL'!$O$148</f>
        <v>-1.2387725114283918E-4</v>
      </c>
      <c r="P117" s="100">
        <f>'SALDO COMERCIAL'!P115/'BALANZA COMERCIAL PERCAPITA COL'!$P$148</f>
        <v>-1.5444903186402677E-4</v>
      </c>
      <c r="Q117" s="100">
        <f>'SALDO COMERCIAL'!Q115/'BALANZA COMERCIAL PERCAPITA COL'!$Q$148</f>
        <v>-1.5139978414301282E-4</v>
      </c>
      <c r="R117" s="100">
        <f>'SALDO COMERCIAL'!R115/'BALANZA COMERCIAL PERCAPITA COL'!$R$148</f>
        <v>-1.390279740904768E-3</v>
      </c>
      <c r="S117" s="100">
        <f>'SALDO COMERCIAL'!S115/'BALANZA COMERCIAL PERCAPITA COL'!$S$148</f>
        <v>-8.2699361638848023E-4</v>
      </c>
      <c r="T117" s="100">
        <f>'SALDO COMERCIAL'!T115/'BALANZA COMERCIAL PERCAPITA COL'!$T$148</f>
        <v>-2.6251309392574308E-4</v>
      </c>
      <c r="U117" s="100">
        <f>'SALDO COMERCIAL'!U115/'BALANZA COMERCIAL PERCAPITA COL'!$U$148</f>
        <v>-2.5955273074164891E-4</v>
      </c>
      <c r="V117" s="100">
        <f>'SALDO COMERCIAL'!V115/'BALANZA COMERCIAL PERCAPITA COL'!$V$148</f>
        <v>-1.8346200887426326E-4</v>
      </c>
      <c r="W117" s="100">
        <f>'SALDO COMERCIAL'!W115/'BALANZA COMERCIAL PERCAPITA COL'!$W$148</f>
        <v>-9.3284709723756381E-4</v>
      </c>
      <c r="X117" s="100">
        <f>'SALDO COMERCIAL'!X115/'BALANZA COMERCIAL PERCAPITA COL'!$X$148</f>
        <v>-2.006436587734975E-4</v>
      </c>
      <c r="Y117" s="132" t="e">
        <f>+AVERAGE(#REF!)</f>
        <v>#REF!</v>
      </c>
      <c r="Z117"/>
      <c r="AA117"/>
    </row>
    <row r="118" spans="2:27" x14ac:dyDescent="0.25">
      <c r="B118" s="61" t="s">
        <v>190</v>
      </c>
      <c r="C118" s="98">
        <f>'SALDO COMERCIAL'!C116/'BALANZA COMERCIAL PERCAPITA COL'!$C$148</f>
        <v>-9.3744999765904587E-6</v>
      </c>
      <c r="D118" s="98">
        <f>'SALDO COMERCIAL'!D116/'BALANZA COMERCIAL PERCAPITA COL'!$D$148</f>
        <v>-2.268125675082771E-5</v>
      </c>
      <c r="E118" s="98">
        <f>'SALDO COMERCIAL'!E116/'BALANZA COMERCIAL PERCAPITA COL'!$E$148</f>
        <v>-3.4932996313585592E-5</v>
      </c>
      <c r="F118" s="98">
        <f>'SALDO COMERCIAL'!F116/'BALANZA COMERCIAL PERCAPITA COL'!$F$148</f>
        <v>-2.293925110277901E-5</v>
      </c>
      <c r="G118" s="98">
        <f>'SALDO COMERCIAL'!G116/'BALANZA COMERCIAL PERCAPITA COL'!$G$148</f>
        <v>-2.6770951829640109E-5</v>
      </c>
      <c r="H118" s="98">
        <f>'SALDO COMERCIAL'!H116/'BALANZA COMERCIAL PERCAPITA COL'!$H$148</f>
        <v>-3.8016077533790128E-5</v>
      </c>
      <c r="I118" s="98">
        <f>'SALDO COMERCIAL'!I116/'BALANZA COMERCIAL PERCAPITA COL'!$I$148</f>
        <v>-1.5370011434068665E-5</v>
      </c>
      <c r="J118" s="98">
        <f>'SALDO COMERCIAL'!J116/'BALANZA COMERCIAL PERCAPITA COL'!$J$148</f>
        <v>-2.0542430329710096E-5</v>
      </c>
      <c r="K118" s="98">
        <f>'SALDO COMERCIAL'!K116/'BALANZA COMERCIAL PERCAPITA COL'!$K$148</f>
        <v>-1.4993303663198587E-5</v>
      </c>
      <c r="L118" s="98">
        <f>'SALDO COMERCIAL'!L116/'BALANZA COMERCIAL PERCAPITA COL'!$L$148</f>
        <v>-2.4271979301267996E-5</v>
      </c>
      <c r="M118" s="98">
        <f>'SALDO COMERCIAL'!M116/'BALANZA COMERCIAL PERCAPITA COL'!$M$148</f>
        <v>-8.4346691098483164E-5</v>
      </c>
      <c r="N118" s="98">
        <f>'SALDO COMERCIAL'!N116/'BALANZA COMERCIAL PERCAPITA COL'!$N$148</f>
        <v>-1.6566397606043764E-4</v>
      </c>
      <c r="O118" s="98">
        <f>'SALDO COMERCIAL'!O116/'BALANZA COMERCIAL PERCAPITA COL'!$O$148</f>
        <v>-4.987090354358798E-5</v>
      </c>
      <c r="P118" s="98">
        <f>'SALDO COMERCIAL'!P116/'BALANZA COMERCIAL PERCAPITA COL'!$P$148</f>
        <v>-4.2292532301339123E-5</v>
      </c>
      <c r="Q118" s="98">
        <f>'SALDO COMERCIAL'!Q116/'BALANZA COMERCIAL PERCAPITA COL'!$Q$148</f>
        <v>-2.4638795586973726E-5</v>
      </c>
      <c r="R118" s="98">
        <f>'SALDO COMERCIAL'!R116/'BALANZA COMERCIAL PERCAPITA COL'!$R$148</f>
        <v>-5.7297670676552649E-5</v>
      </c>
      <c r="S118" s="98">
        <f>'SALDO COMERCIAL'!S116/'BALANZA COMERCIAL PERCAPITA COL'!$S$148</f>
        <v>-1.6859654110749569E-4</v>
      </c>
      <c r="T118" s="98">
        <f>'SALDO COMERCIAL'!T116/'BALANZA COMERCIAL PERCAPITA COL'!$T$148</f>
        <v>-2.3565813453251073E-4</v>
      </c>
      <c r="U118" s="98">
        <f>'SALDO COMERCIAL'!U116/'BALANZA COMERCIAL PERCAPITA COL'!$U$148</f>
        <v>-1.5349688267411805E-4</v>
      </c>
      <c r="V118" s="98">
        <f>'SALDO COMERCIAL'!V116/'BALANZA COMERCIAL PERCAPITA COL'!$V$148</f>
        <v>-3.0153638342689417E-4</v>
      </c>
      <c r="W118" s="98">
        <f>'SALDO COMERCIAL'!W116/'BALANZA COMERCIAL PERCAPITA COL'!$W$148</f>
        <v>-1.5745812083623159E-4</v>
      </c>
      <c r="X118" s="98">
        <f>'SALDO COMERCIAL'!X116/'BALANZA COMERCIAL PERCAPITA COL'!$X$148</f>
        <v>-1.3538616885279943E-4</v>
      </c>
      <c r="Y118" s="132" t="e">
        <f>+AVERAGE(#REF!)</f>
        <v>#REF!</v>
      </c>
      <c r="Z118"/>
      <c r="AA118"/>
    </row>
    <row r="119" spans="2:27" x14ac:dyDescent="0.25">
      <c r="B119" s="99" t="s">
        <v>167</v>
      </c>
      <c r="C119" s="100">
        <f>'SALDO COMERCIAL'!C117/'BALANZA COMERCIAL PERCAPITA COL'!$C$148</f>
        <v>-3.4720370283668365E-7</v>
      </c>
      <c r="D119" s="100">
        <f>'SALDO COMERCIAL'!D117/'BALANZA COMERCIAL PERCAPITA COL'!$D$148</f>
        <v>-1.8134492651299094E-6</v>
      </c>
      <c r="E119" s="100">
        <f>'SALDO COMERCIAL'!E117/'BALANZA COMERCIAL PERCAPITA COL'!$E$148</f>
        <v>-8.5391768766542558E-7</v>
      </c>
      <c r="F119" s="100">
        <f>'SALDO COMERCIAL'!F117/'BALANZA COMERCIAL PERCAPITA COL'!$F$148</f>
        <v>-4.0780890849384907E-7</v>
      </c>
      <c r="G119" s="100">
        <f>'SALDO COMERCIAL'!G117/'BALANZA COMERCIAL PERCAPITA COL'!$G$148</f>
        <v>-1.2556731627410932E-7</v>
      </c>
      <c r="H119" s="100">
        <f>'SALDO COMERCIAL'!H117/'BALANZA COMERCIAL PERCAPITA COL'!$H$148</f>
        <v>-4.7025095907683103E-7</v>
      </c>
      <c r="I119" s="100">
        <f>'SALDO COMERCIAL'!I117/'BALANZA COMERCIAL PERCAPITA COL'!$I$148</f>
        <v>0</v>
      </c>
      <c r="J119" s="100">
        <f>'SALDO COMERCIAL'!J117/'BALANZA COMERCIAL PERCAPITA COL'!$J$148</f>
        <v>0</v>
      </c>
      <c r="K119" s="100">
        <f>'SALDO COMERCIAL'!K117/'BALANZA COMERCIAL PERCAPITA COL'!$K$148</f>
        <v>0</v>
      </c>
      <c r="L119" s="100">
        <f>'SALDO COMERCIAL'!L117/'BALANZA COMERCIAL PERCAPITA COL'!$L$148</f>
        <v>-4.6811917649504334E-8</v>
      </c>
      <c r="M119" s="100">
        <f>'SALDO COMERCIAL'!M117/'BALANZA COMERCIAL PERCAPITA COL'!$M$148</f>
        <v>-3.4653529621398177E-7</v>
      </c>
      <c r="N119" s="100">
        <f>'SALDO COMERCIAL'!N117/'BALANZA COMERCIAL PERCAPITA COL'!$N$148</f>
        <v>-9.1249780259122912E-8</v>
      </c>
      <c r="O119" s="100">
        <f>'SALDO COMERCIAL'!O117/'BALANZA COMERCIAL PERCAPITA COL'!$O$148</f>
        <v>-2.9296057210422222E-7</v>
      </c>
      <c r="P119" s="100">
        <f>'SALDO COMERCIAL'!P117/'BALANZA COMERCIAL PERCAPITA COL'!$P$148</f>
        <v>-4.2314803250418295E-7</v>
      </c>
      <c r="Q119" s="100">
        <f>'SALDO COMERCIAL'!Q117/'BALANZA COMERCIAL PERCAPITA COL'!$Q$148</f>
        <v>0</v>
      </c>
      <c r="R119" s="100">
        <f>'SALDO COMERCIAL'!R117/'BALANZA COMERCIAL PERCAPITA COL'!$R$148</f>
        <v>-1.0888952998204607E-7</v>
      </c>
      <c r="S119" s="100">
        <f>'SALDO COMERCIAL'!S117/'BALANZA COMERCIAL PERCAPITA COL'!$S$148</f>
        <v>0</v>
      </c>
      <c r="T119" s="100">
        <f>'SALDO COMERCIAL'!T117/'BALANZA COMERCIAL PERCAPITA COL'!$T$148</f>
        <v>0</v>
      </c>
      <c r="U119" s="100">
        <f>'SALDO COMERCIAL'!U117/'BALANZA COMERCIAL PERCAPITA COL'!$U$148</f>
        <v>-3.8020419542233725E-7</v>
      </c>
      <c r="V119" s="100">
        <f>'SALDO COMERCIAL'!V117/'BALANZA COMERCIAL PERCAPITA COL'!$V$148</f>
        <v>-9.8343002019735087E-7</v>
      </c>
      <c r="W119" s="100">
        <f>'SALDO COMERCIAL'!W117/'BALANZA COMERCIAL PERCAPITA COL'!$W$148</f>
        <v>-3.9395632023813538E-7</v>
      </c>
      <c r="X119" s="100">
        <f>'SALDO COMERCIAL'!X117/'BALANZA COMERCIAL PERCAPITA COL'!$X$148</f>
        <v>-1.6442832106002664E-6</v>
      </c>
      <c r="Y119" s="132" t="e">
        <f>+AVERAGE(#REF!)</f>
        <v>#REF!</v>
      </c>
      <c r="Z119"/>
      <c r="AA119"/>
    </row>
    <row r="120" spans="2:27" x14ac:dyDescent="0.25">
      <c r="B120" s="61" t="s">
        <v>187</v>
      </c>
      <c r="C120" s="98">
        <f>'SALDO COMERCIAL'!C118/'BALANZA COMERCIAL PERCAPITA COL'!$C$148</f>
        <v>-1.567758258193333E-4</v>
      </c>
      <c r="D120" s="98">
        <f>'SALDO COMERCIAL'!D118/'BALANZA COMERCIAL PERCAPITA COL'!$D$148</f>
        <v>-1.326183332151525E-4</v>
      </c>
      <c r="E120" s="98">
        <f>'SALDO COMERCIAL'!E118/'BALANZA COMERCIAL PERCAPITA COL'!$E$148</f>
        <v>-1.6866168146070434E-4</v>
      </c>
      <c r="F120" s="98">
        <f>'SALDO COMERCIAL'!F118/'BALANZA COMERCIAL PERCAPITA COL'!$F$148</f>
        <v>-1.7352269056413277E-4</v>
      </c>
      <c r="G120" s="98">
        <f>'SALDO COMERCIAL'!G118/'BALANZA COMERCIAL PERCAPITA COL'!$G$148</f>
        <v>-1.3099182433715085E-4</v>
      </c>
      <c r="H120" s="98">
        <f>'SALDO COMERCIAL'!H118/'BALANZA COMERCIAL PERCAPITA COL'!$H$148</f>
        <v>-1.3657077853610283E-4</v>
      </c>
      <c r="I120" s="98">
        <f>'SALDO COMERCIAL'!I118/'BALANZA COMERCIAL PERCAPITA COL'!$I$148</f>
        <v>-1.4891833300564305E-4</v>
      </c>
      <c r="J120" s="98">
        <f>'SALDO COMERCIAL'!J118/'BALANZA COMERCIAL PERCAPITA COL'!$J$148</f>
        <v>-1.4163211918188882E-4</v>
      </c>
      <c r="K120" s="98">
        <f>'SALDO COMERCIAL'!K118/'BALANZA COMERCIAL PERCAPITA COL'!$K$148</f>
        <v>-1.1887886812703816E-4</v>
      </c>
      <c r="L120" s="98">
        <f>'SALDO COMERCIAL'!L118/'BALANZA COMERCIAL PERCAPITA COL'!$L$148</f>
        <v>-1.3659717570125364E-4</v>
      </c>
      <c r="M120" s="98">
        <f>'SALDO COMERCIAL'!M118/'BALANZA COMERCIAL PERCAPITA COL'!$M$148</f>
        <v>-1.6277917980824769E-4</v>
      </c>
      <c r="N120" s="98">
        <f>'SALDO COMERCIAL'!N118/'BALANZA COMERCIAL PERCAPITA COL'!$N$148</f>
        <v>-1.5544400067141588E-4</v>
      </c>
      <c r="O120" s="98">
        <f>'SALDO COMERCIAL'!O118/'BALANZA COMERCIAL PERCAPITA COL'!$O$148</f>
        <v>-1.6930867524761703E-4</v>
      </c>
      <c r="P120" s="98">
        <f>'SALDO COMERCIAL'!P118/'BALANZA COMERCIAL PERCAPITA COL'!$P$148</f>
        <v>-2.2319945167141692E-4</v>
      </c>
      <c r="Q120" s="98">
        <f>'SALDO COMERCIAL'!Q118/'BALANZA COMERCIAL PERCAPITA COL'!$Q$148</f>
        <v>-2.0552146381484608E-4</v>
      </c>
      <c r="R120" s="98">
        <f>'SALDO COMERCIAL'!R118/'BALANZA COMERCIAL PERCAPITA COL'!$R$148</f>
        <v>-2.3058446868998077E-4</v>
      </c>
      <c r="S120" s="98">
        <f>'SALDO COMERCIAL'!S118/'BALANZA COMERCIAL PERCAPITA COL'!$S$148</f>
        <v>-3.4085635061840064E-4</v>
      </c>
      <c r="T120" s="98">
        <f>'SALDO COMERCIAL'!T118/'BALANZA COMERCIAL PERCAPITA COL'!$T$148</f>
        <v>-3.4719473712759567E-4</v>
      </c>
      <c r="U120" s="98">
        <f>'SALDO COMERCIAL'!U118/'BALANZA COMERCIAL PERCAPITA COL'!$U$148</f>
        <v>-3.0395213178485741E-4</v>
      </c>
      <c r="V120" s="98">
        <f>'SALDO COMERCIAL'!V118/'BALANZA COMERCIAL PERCAPITA COL'!$V$148</f>
        <v>-3.0636983735594919E-4</v>
      </c>
      <c r="W120" s="98">
        <f>'SALDO COMERCIAL'!W118/'BALANZA COMERCIAL PERCAPITA COL'!$W$148</f>
        <v>-2.9737481815028097E-4</v>
      </c>
      <c r="X120" s="98">
        <f>'SALDO COMERCIAL'!X118/'BALANZA COMERCIAL PERCAPITA COL'!$X$148</f>
        <v>-2.9319624999015999E-4</v>
      </c>
      <c r="Y120" s="132" t="e">
        <f>+AVERAGE(#REF!)</f>
        <v>#REF!</v>
      </c>
      <c r="Z120"/>
      <c r="AA120"/>
    </row>
    <row r="121" spans="2:27" x14ac:dyDescent="0.25">
      <c r="B121" s="99" t="s">
        <v>18</v>
      </c>
      <c r="C121" s="100">
        <f>'SALDO COMERCIAL'!C119/'BALANZA COMERCIAL PERCAPITA COL'!$C$148</f>
        <v>-6.1428347424951724E-7</v>
      </c>
      <c r="D121" s="100">
        <f>'SALDO COMERCIAL'!D119/'BALANZA COMERCIAL PERCAPITA COL'!$D$148</f>
        <v>0</v>
      </c>
      <c r="E121" s="100">
        <f>'SALDO COMERCIAL'!E119/'BALANZA COMERCIAL PERCAPITA COL'!$E$148</f>
        <v>-3.1051552278742746E-7</v>
      </c>
      <c r="F121" s="100">
        <f>'SALDO COMERCIAL'!F119/'BALANZA COMERCIAL PERCAPITA COL'!$F$148</f>
        <v>-1.529283406851934E-7</v>
      </c>
      <c r="G121" s="100">
        <f>'SALDO COMERCIAL'!G119/'BALANZA COMERCIAL PERCAPITA COL'!$G$148</f>
        <v>-2.0090770603857492E-7</v>
      </c>
      <c r="H121" s="100">
        <f>'SALDO COMERCIAL'!H119/'BALANZA COMERCIAL PERCAPITA COL'!$H$148</f>
        <v>-2.9700060573273538E-7</v>
      </c>
      <c r="I121" s="100">
        <f>'SALDO COMERCIAL'!I119/'BALANZA COMERCIAL PERCAPITA COL'!$I$148</f>
        <v>4.6597971173128807E-6</v>
      </c>
      <c r="J121" s="100">
        <f>'SALDO COMERCIAL'!J119/'BALANZA COMERCIAL PERCAPITA COL'!$J$148</f>
        <v>-8.4190288236516788E-7</v>
      </c>
      <c r="K121" s="100">
        <f>'SALDO COMERCIAL'!K119/'BALANZA COMERCIAL PERCAPITA COL'!$K$148</f>
        <v>-4.2702447142021293E-7</v>
      </c>
      <c r="L121" s="100">
        <f>'SALDO COMERCIAL'!L119/'BALANZA COMERCIAL PERCAPITA COL'!$L$148</f>
        <v>-9.1283239416533454E-7</v>
      </c>
      <c r="M121" s="100">
        <f>'SALDO COMERCIAL'!M119/'BALANZA COMERCIAL PERCAPITA COL'!$M$148</f>
        <v>-1.3399364786940629E-6</v>
      </c>
      <c r="N121" s="100">
        <f>'SALDO COMERCIAL'!N119/'BALANZA COMERCIAL PERCAPITA COL'!$N$148</f>
        <v>-2.0531200558302657E-7</v>
      </c>
      <c r="O121" s="100">
        <f>'SALDO COMERCIAL'!O119/'BALANZA COMERCIAL PERCAPITA COL'!$O$148</f>
        <v>0</v>
      </c>
      <c r="P121" s="100">
        <f>'SALDO COMERCIAL'!P119/'BALANZA COMERCIAL PERCAPITA COL'!$P$148</f>
        <v>4.4541898158335045E-8</v>
      </c>
      <c r="Q121" s="100">
        <f>'SALDO COMERCIAL'!Q119/'BALANZA COMERCIAL PERCAPITA COL'!$Q$148</f>
        <v>3.7431592938208522E-7</v>
      </c>
      <c r="R121" s="100">
        <f>'SALDO COMERCIAL'!R119/'BALANZA COMERCIAL PERCAPITA COL'!$R$148</f>
        <v>7.0995973548294046E-6</v>
      </c>
      <c r="S121" s="100">
        <f>'SALDO COMERCIAL'!S119/'BALANZA COMERCIAL PERCAPITA COL'!$S$148</f>
        <v>2.2195096797126861E-6</v>
      </c>
      <c r="T121" s="100">
        <f>'SALDO COMERCIAL'!T119/'BALANZA COMERCIAL PERCAPITA COL'!$T$148</f>
        <v>2.8156113104898094E-6</v>
      </c>
      <c r="U121" s="100">
        <f>'SALDO COMERCIAL'!U119/'BALANZA COMERCIAL PERCAPITA COL'!$U$148</f>
        <v>2.7459191891613245E-6</v>
      </c>
      <c r="V121" s="100">
        <f>'SALDO COMERCIAL'!V119/'BALANZA COMERCIAL PERCAPITA COL'!$V$148</f>
        <v>3.3478468772675776E-7</v>
      </c>
      <c r="W121" s="100">
        <f>'SALDO COMERCIAL'!W119/'BALANZA COMERCIAL PERCAPITA COL'!$W$148</f>
        <v>4.3542540657899174E-7</v>
      </c>
      <c r="X121" s="100">
        <f>'SALDO COMERCIAL'!X119/'BALANZA COMERCIAL PERCAPITA COL'!$X$148</f>
        <v>-5.3439204344508655E-7</v>
      </c>
      <c r="Y121" s="132" t="e">
        <f>+AVERAGE(#REF!)</f>
        <v>#REF!</v>
      </c>
      <c r="Z121"/>
      <c r="AA121"/>
    </row>
    <row r="122" spans="2:27" x14ac:dyDescent="0.25">
      <c r="B122" s="61" t="s">
        <v>48</v>
      </c>
      <c r="C122" s="98">
        <f>'SALDO COMERCIAL'!C120/'BALANZA COMERCIAL PERCAPITA COL'!$C$148</f>
        <v>7.6384814624070405E-6</v>
      </c>
      <c r="D122" s="98">
        <f>'SALDO COMERCIAL'!D120/'BALANZA COMERCIAL PERCAPITA COL'!$D$148</f>
        <v>5.8582295825718382E-5</v>
      </c>
      <c r="E122" s="98">
        <f>'SALDO COMERCIAL'!E120/'BALANZA COMERCIAL PERCAPITA COL'!$E$148</f>
        <v>7.3048776735742317E-5</v>
      </c>
      <c r="F122" s="98">
        <f>'SALDO COMERCIAL'!F120/'BALANZA COMERCIAL PERCAPITA COL'!$F$148</f>
        <v>5.1434898583786714E-5</v>
      </c>
      <c r="G122" s="98">
        <f>'SALDO COMERCIAL'!G120/'BALANZA COMERCIAL PERCAPITA COL'!$G$148</f>
        <v>2.3229953510710226E-5</v>
      </c>
      <c r="H122" s="98">
        <f>'SALDO COMERCIAL'!H120/'BALANZA COMERCIAL PERCAPITA COL'!$H$148</f>
        <v>-4.2075085812137516E-7</v>
      </c>
      <c r="I122" s="98">
        <f>'SALDO COMERCIAL'!I120/'BALANZA COMERCIAL PERCAPITA COL'!$I$148</f>
        <v>-2.9861736500476262E-5</v>
      </c>
      <c r="J122" s="98">
        <f>'SALDO COMERCIAL'!J120/'BALANZA COMERCIAL PERCAPITA COL'!$J$148</f>
        <v>-3.5600464740012815E-5</v>
      </c>
      <c r="K122" s="98">
        <f>'SALDO COMERCIAL'!K120/'BALANZA COMERCIAL PERCAPITA COL'!$K$148</f>
        <v>5.5038709649716333E-6</v>
      </c>
      <c r="L122" s="98">
        <f>'SALDO COMERCIAL'!L120/'BALANZA COMERCIAL PERCAPITA COL'!$L$148</f>
        <v>4.119448753156381E-6</v>
      </c>
      <c r="M122" s="98">
        <f>'SALDO COMERCIAL'!M120/'BALANZA COMERCIAL PERCAPITA COL'!$M$148</f>
        <v>-3.5115576683016815E-5</v>
      </c>
      <c r="N122" s="98">
        <f>'SALDO COMERCIAL'!N120/'BALANZA COMERCIAL PERCAPITA COL'!$N$148</f>
        <v>-5.9494856728948136E-5</v>
      </c>
      <c r="O122" s="98">
        <f>'SALDO COMERCIAL'!O120/'BALANZA COMERCIAL PERCAPITA COL'!$O$148</f>
        <v>-6.1071011569418626E-5</v>
      </c>
      <c r="P122" s="98">
        <f>'SALDO COMERCIAL'!P120/'BALANZA COMERCIAL PERCAPITA COL'!$P$148</f>
        <v>-6.5855196427098368E-5</v>
      </c>
      <c r="Q122" s="98">
        <f>'SALDO COMERCIAL'!Q120/'BALANZA COMERCIAL PERCAPITA COL'!$Q$148</f>
        <v>-7.1318193839327887E-5</v>
      </c>
      <c r="R122" s="98">
        <f>'SALDO COMERCIAL'!R120/'BALANZA COMERCIAL PERCAPITA COL'!$R$148</f>
        <v>-1.1431222857515197E-4</v>
      </c>
      <c r="S122" s="98">
        <f>'SALDO COMERCIAL'!S120/'BALANZA COMERCIAL PERCAPITA COL'!$S$148</f>
        <v>-8.7832247131154444E-5</v>
      </c>
      <c r="T122" s="98">
        <f>'SALDO COMERCIAL'!T120/'BALANZA COMERCIAL PERCAPITA COL'!$T$148</f>
        <v>-8.7283950625184091E-5</v>
      </c>
      <c r="U122" s="98">
        <f>'SALDO COMERCIAL'!U120/'BALANZA COMERCIAL PERCAPITA COL'!$U$148</f>
        <v>-7.4477777392175615E-5</v>
      </c>
      <c r="V122" s="98">
        <f>'SALDO COMERCIAL'!V120/'BALANZA COMERCIAL PERCAPITA COL'!$V$148</f>
        <v>-1.0673354325588697E-4</v>
      </c>
      <c r="W122" s="98">
        <f>'SALDO COMERCIAL'!W120/'BALANZA COMERCIAL PERCAPITA COL'!$W$148</f>
        <v>-7.7733802345935238E-5</v>
      </c>
      <c r="X122" s="98">
        <f>'SALDO COMERCIAL'!X120/'BALANZA COMERCIAL PERCAPITA COL'!$X$148</f>
        <v>-1.0533689317907956E-4</v>
      </c>
      <c r="Y122" s="132" t="e">
        <f>+AVERAGE(#REF!)</f>
        <v>#REF!</v>
      </c>
      <c r="Z122"/>
      <c r="AA122"/>
    </row>
    <row r="123" spans="2:27" x14ac:dyDescent="0.25">
      <c r="B123" s="99" t="s">
        <v>121</v>
      </c>
      <c r="C123" s="100">
        <f>'SALDO COMERCIAL'!C121/'BALANZA COMERCIAL PERCAPITA COL'!$C$148</f>
        <v>-1.2552749256403178E-6</v>
      </c>
      <c r="D123" s="100">
        <f>'SALDO COMERCIAL'!D121/'BALANZA COMERCIAL PERCAPITA COL'!$D$148</f>
        <v>-7.6217432882271562E-7</v>
      </c>
      <c r="E123" s="100">
        <f>'SALDO COMERCIAL'!E121/'BALANZA COMERCIAL PERCAPITA COL'!$E$148</f>
        <v>-8.7979398123104444E-7</v>
      </c>
      <c r="F123" s="100">
        <f>'SALDO COMERCIAL'!F121/'BALANZA COMERCIAL PERCAPITA COL'!$F$148</f>
        <v>-1.7841639746605895E-7</v>
      </c>
      <c r="G123" s="100">
        <f>'SALDO COMERCIAL'!G121/'BALANZA COMERCIAL PERCAPITA COL'!$G$148</f>
        <v>-1.2556731627410932E-7</v>
      </c>
      <c r="H123" s="100">
        <f>'SALDO COMERCIAL'!H121/'BALANZA COMERCIAL PERCAPITA COL'!$H$148</f>
        <v>-2.4750050477727951E-7</v>
      </c>
      <c r="I123" s="100">
        <f>'SALDO COMERCIAL'!I121/'BALANZA COMERCIAL PERCAPITA COL'!$I$148</f>
        <v>-1.9517474836912591E-7</v>
      </c>
      <c r="J123" s="100">
        <f>'SALDO COMERCIAL'!J121/'BALANZA COMERCIAL PERCAPITA COL'!$J$148</f>
        <v>-1.4432620840545734E-7</v>
      </c>
      <c r="K123" s="100">
        <f>'SALDO COMERCIAL'!K121/'BALANZA COMERCIAL PERCAPITA COL'!$K$148</f>
        <v>-2.6095939920124123E-7</v>
      </c>
      <c r="L123" s="100">
        <f>'SALDO COMERCIAL'!L121/'BALANZA COMERCIAL PERCAPITA COL'!$L$148</f>
        <v>-2.5746554707227381E-7</v>
      </c>
      <c r="M123" s="100">
        <f>'SALDO COMERCIAL'!M121/'BALANZA COMERCIAL PERCAPITA COL'!$M$148</f>
        <v>-1.3861411848559269E-7</v>
      </c>
      <c r="N123" s="100">
        <f>'SALDO COMERCIAL'!N121/'BALANZA COMERCIAL PERCAPITA COL'!$N$148</f>
        <v>-2.0531200558302657E-7</v>
      </c>
      <c r="O123" s="100">
        <f>'SALDO COMERCIAL'!O121/'BALANZA COMERCIAL PERCAPITA COL'!$O$148</f>
        <v>-1.5774800036381197E-7</v>
      </c>
      <c r="P123" s="100">
        <f>'SALDO COMERCIAL'!P121/'BALANZA COMERCIAL PERCAPITA COL'!$P$148</f>
        <v>-1.403069791987554E-6</v>
      </c>
      <c r="Q123" s="100">
        <f>'SALDO COMERCIAL'!Q121/'BALANZA COMERCIAL PERCAPITA COL'!$Q$148</f>
        <v>-6.1652035427637561E-7</v>
      </c>
      <c r="R123" s="100">
        <f>'SALDO COMERCIAL'!R121/'BALANZA COMERCIAL PERCAPITA COL'!$R$148</f>
        <v>-2.0253452576660572E-6</v>
      </c>
      <c r="S123" s="100">
        <f>'SALDO COMERCIAL'!S121/'BALANZA COMERCIAL PERCAPITA COL'!$S$148</f>
        <v>-2.585836520053615E-7</v>
      </c>
      <c r="T123" s="100">
        <f>'SALDO COMERCIAL'!T121/'BALANZA COMERCIAL PERCAPITA COL'!$T$148</f>
        <v>-1.7064310972665511E-7</v>
      </c>
      <c r="U123" s="100">
        <f>'SALDO COMERCIAL'!U121/'BALANZA COMERCIAL PERCAPITA COL'!$U$148</f>
        <v>-4.6469401662730108E-7</v>
      </c>
      <c r="V123" s="100">
        <f>'SALDO COMERCIAL'!V121/'BALANZA COMERCIAL PERCAPITA COL'!$V$148</f>
        <v>-4.5195932843112301E-6</v>
      </c>
      <c r="W123" s="100">
        <f>'SALDO COMERCIAL'!W121/'BALANZA COMERCIAL PERCAPITA COL'!$W$148</f>
        <v>-2.0734543170428178E-7</v>
      </c>
      <c r="X123" s="100">
        <f>'SALDO COMERCIAL'!X121/'BALANZA COMERCIAL PERCAPITA COL'!$X$148</f>
        <v>-1.4387478092752332E-7</v>
      </c>
      <c r="Y123" s="132" t="e">
        <f>+AVERAGE(#REF!)</f>
        <v>#REF!</v>
      </c>
      <c r="Z123"/>
      <c r="AA123"/>
    </row>
    <row r="124" spans="2:27" x14ac:dyDescent="0.25">
      <c r="B124" s="61" t="s">
        <v>193</v>
      </c>
      <c r="C124" s="98">
        <f>'SALDO COMERCIAL'!C122/'BALANZA COMERCIAL PERCAPITA COL'!$C$148</f>
        <v>-1.8241548387496532E-5</v>
      </c>
      <c r="D124" s="98">
        <f>'SALDO COMERCIAL'!D122/'BALANZA COMERCIAL PERCAPITA COL'!$D$148</f>
        <v>-3.9711910719004252E-5</v>
      </c>
      <c r="E124" s="98">
        <f>'SALDO COMERCIAL'!E122/'BALANZA COMERCIAL PERCAPITA COL'!$E$148</f>
        <v>-1.2524126085759574E-5</v>
      </c>
      <c r="F124" s="98">
        <f>'SALDO COMERCIAL'!F122/'BALANZA COMERCIAL PERCAPITA COL'!$F$148</f>
        <v>-2.0390445424692451E-6</v>
      </c>
      <c r="G124" s="98">
        <f>'SALDO COMERCIAL'!G122/'BALANZA COMERCIAL PERCAPITA COL'!$G$148</f>
        <v>-6.3285927402151101E-6</v>
      </c>
      <c r="H124" s="98">
        <f>'SALDO COMERCIAL'!H122/'BALANZA COMERCIAL PERCAPITA COL'!$H$148</f>
        <v>-2.6730054515946184E-6</v>
      </c>
      <c r="I124" s="98">
        <f>'SALDO COMERCIAL'!I122/'BALANZA COMERCIAL PERCAPITA COL'!$I$148</f>
        <v>-1.488207456314585E-6</v>
      </c>
      <c r="J124" s="98">
        <f>'SALDO COMERCIAL'!J122/'BALANZA COMERCIAL PERCAPITA COL'!$J$148</f>
        <v>-2.6459804874333846E-6</v>
      </c>
      <c r="K124" s="98">
        <f>'SALDO COMERCIAL'!K122/'BALANZA COMERCIAL PERCAPITA COL'!$K$148</f>
        <v>-1.660650722189717E-6</v>
      </c>
      <c r="L124" s="98">
        <f>'SALDO COMERCIAL'!L122/'BALANZA COMERCIAL PERCAPITA COL'!$L$148</f>
        <v>-1.1375295988829553E-5</v>
      </c>
      <c r="M124" s="98">
        <f>'SALDO COMERCIAL'!M122/'BALANZA COMERCIAL PERCAPITA COL'!$M$148</f>
        <v>-5.1749270901287939E-6</v>
      </c>
      <c r="N124" s="98">
        <f>'SALDO COMERCIAL'!N122/'BALANZA COMERCIAL PERCAPITA COL'!$N$148</f>
        <v>-1.7063708908455984E-5</v>
      </c>
      <c r="O124" s="98">
        <f>'SALDO COMERCIAL'!O122/'BALANZA COMERCIAL PERCAPITA COL'!$O$148</f>
        <v>-4.0518700664876271E-5</v>
      </c>
      <c r="P124" s="98">
        <f>'SALDO COMERCIAL'!P122/'BALANZA COMERCIAL PERCAPITA COL'!$P$148</f>
        <v>-4.1780300472518275E-5</v>
      </c>
      <c r="Q124" s="98">
        <f>'SALDO COMERCIAL'!Q122/'BALANZA COMERCIAL PERCAPITA COL'!$Q$148</f>
        <v>-5.9934585869296232E-5</v>
      </c>
      <c r="R124" s="98">
        <f>'SALDO COMERCIAL'!R122/'BALANZA COMERCIAL PERCAPITA COL'!$R$148</f>
        <v>-6.128302747389553E-5</v>
      </c>
      <c r="S124" s="98">
        <f>'SALDO COMERCIAL'!S122/'BALANZA COMERCIAL PERCAPITA COL'!$S$148</f>
        <v>-6.0702512308258603E-5</v>
      </c>
      <c r="T124" s="98">
        <f>'SALDO COMERCIAL'!T122/'BALANZA COMERCIAL PERCAPITA COL'!$T$148</f>
        <v>-1.5031524928046732E-4</v>
      </c>
      <c r="U124" s="98">
        <f>'SALDO COMERCIAL'!U122/'BALANZA COMERCIAL PERCAPITA COL'!$U$148</f>
        <v>-2.2651721065050805E-4</v>
      </c>
      <c r="V124" s="98">
        <f>'SALDO COMERCIAL'!V122/'BALANZA COMERCIAL PERCAPITA COL'!$V$148</f>
        <v>-2.7732726569565299E-4</v>
      </c>
      <c r="W124" s="98">
        <f>'SALDO COMERCIAL'!W122/'BALANZA COMERCIAL PERCAPITA COL'!$W$148</f>
        <v>-1.6158429492714679E-4</v>
      </c>
      <c r="X124" s="98">
        <f>'SALDO COMERCIAL'!X122/'BALANZA COMERCIAL PERCAPITA COL'!$X$148</f>
        <v>-1.3217981659212891E-4</v>
      </c>
      <c r="Y124" s="132" t="e">
        <f>+AVERAGE(#REF!)</f>
        <v>#REF!</v>
      </c>
      <c r="Z124"/>
      <c r="AA124"/>
    </row>
    <row r="125" spans="2:27" x14ac:dyDescent="0.25">
      <c r="B125" s="99" t="s">
        <v>14</v>
      </c>
      <c r="C125" s="100">
        <f>'SALDO COMERCIAL'!C123/'BALANZA COMERCIAL PERCAPITA COL'!$C$148</f>
        <v>-2.5906737827044854E-6</v>
      </c>
      <c r="D125" s="100">
        <f>'SALDO COMERCIAL'!D123/'BALANZA COMERCIAL PERCAPITA COL'!$D$148</f>
        <v>-2.8910060748447833E-7</v>
      </c>
      <c r="E125" s="100">
        <f>'SALDO COMERCIAL'!E123/'BALANZA COMERCIAL PERCAPITA COL'!$E$148</f>
        <v>-5.9515475200923595E-7</v>
      </c>
      <c r="F125" s="100">
        <f>'SALDO COMERCIAL'!F123/'BALANZA COMERCIAL PERCAPITA COL'!$F$148</f>
        <v>-1.0195222712346226E-6</v>
      </c>
      <c r="G125" s="100">
        <f>'SALDO COMERCIAL'!G123/'BALANZA COMERCIAL PERCAPITA COL'!$G$148</f>
        <v>-3.7670194882232802E-7</v>
      </c>
      <c r="H125" s="100">
        <f>'SALDO COMERCIAL'!H123/'BALANZA COMERCIAL PERCAPITA COL'!$H$148</f>
        <v>-1.9800040382182358E-7</v>
      </c>
      <c r="I125" s="100">
        <f>'SALDO COMERCIAL'!I123/'BALANZA COMERCIAL PERCAPITA COL'!$I$148</f>
        <v>1.8785569530528368E-6</v>
      </c>
      <c r="J125" s="100">
        <f>'SALDO COMERCIAL'!J123/'BALANZA COMERCIAL PERCAPITA COL'!$J$148</f>
        <v>-4.3297862521637207E-7</v>
      </c>
      <c r="K125" s="100">
        <f>'SALDO COMERCIAL'!K123/'BALANZA COMERCIAL PERCAPITA COL'!$K$148</f>
        <v>-9.9639043331383018E-7</v>
      </c>
      <c r="L125" s="100">
        <f>'SALDO COMERCIAL'!L123/'BALANZA COMERCIAL PERCAPITA COL'!$L$148</f>
        <v>3.2768342354653034E-7</v>
      </c>
      <c r="M125" s="100">
        <f>'SALDO COMERCIAL'!M123/'BALANZA COMERCIAL PERCAPITA COL'!$M$148</f>
        <v>-1.363038831774995E-6</v>
      </c>
      <c r="N125" s="100">
        <f>'SALDO COMERCIAL'!N123/'BALANZA COMERCIAL PERCAPITA COL'!$N$148</f>
        <v>-4.5396765678913651E-6</v>
      </c>
      <c r="O125" s="100">
        <f>'SALDO COMERCIAL'!O123/'BALANZA COMERCIAL PERCAPITA COL'!$O$148</f>
        <v>3.3803142935102562E-6</v>
      </c>
      <c r="P125" s="100">
        <f>'SALDO COMERCIAL'!P123/'BALANZA COMERCIAL PERCAPITA COL'!$P$148</f>
        <v>-4.5655445612293417E-6</v>
      </c>
      <c r="Q125" s="100">
        <f>'SALDO COMERCIAL'!Q123/'BALANZA COMERCIAL PERCAPITA COL'!$Q$148</f>
        <v>2.5321371693494002E-6</v>
      </c>
      <c r="R125" s="100">
        <f>'SALDO COMERCIAL'!R123/'BALANZA COMERCIAL PERCAPITA COL'!$R$148</f>
        <v>1.5288090009479271E-5</v>
      </c>
      <c r="S125" s="100">
        <f>'SALDO COMERCIAL'!S123/'BALANZA COMERCIAL PERCAPITA COL'!$S$148</f>
        <v>8.1238364005017738E-6</v>
      </c>
      <c r="T125" s="100">
        <f>'SALDO COMERCIAL'!T123/'BALANZA COMERCIAL PERCAPITA COL'!$T$148</f>
        <v>-6.6337508906237181E-6</v>
      </c>
      <c r="U125" s="100">
        <f>'SALDO COMERCIAL'!U123/'BALANZA COMERCIAL PERCAPITA COL'!$U$148</f>
        <v>-9.0826557795336122E-7</v>
      </c>
      <c r="V125" s="100">
        <f>'SALDO COMERCIAL'!V123/'BALANZA COMERCIAL PERCAPITA COL'!$V$148</f>
        <v>-3.2223026193700436E-6</v>
      </c>
      <c r="W125" s="100">
        <f>'SALDO COMERCIAL'!W123/'BALANZA COMERCIAL PERCAPITA COL'!$W$148</f>
        <v>-5.0384939904140472E-6</v>
      </c>
      <c r="X125" s="100">
        <f>'SALDO COMERCIAL'!X123/'BALANZA COMERCIAL PERCAPITA COL'!$X$148</f>
        <v>-3.9257261653081357E-6</v>
      </c>
      <c r="Y125" s="132" t="e">
        <f>+AVERAGE(#REF!)</f>
        <v>#REF!</v>
      </c>
      <c r="Z125"/>
      <c r="AA125"/>
    </row>
    <row r="126" spans="2:27" x14ac:dyDescent="0.25">
      <c r="B126" s="61" t="s">
        <v>13</v>
      </c>
      <c r="C126" s="98">
        <f>'SALDO COMERCIAL'!C124/'BALANZA COMERCIAL PERCAPITA COL'!$C$148</f>
        <v>-1.869558399889835E-6</v>
      </c>
      <c r="D126" s="98">
        <f>'SALDO COMERCIAL'!D124/'BALANZA COMERCIAL PERCAPITA COL'!$D$148</f>
        <v>-2.4179323535065461E-6</v>
      </c>
      <c r="E126" s="98">
        <f>'SALDO COMERCIAL'!E124/'BALANZA COMERCIAL PERCAPITA COL'!$E$148</f>
        <v>-5.4340216487799807E-6</v>
      </c>
      <c r="F126" s="98">
        <f>'SALDO COMERCIAL'!F124/'BALANZA COMERCIAL PERCAPITA COL'!$F$148</f>
        <v>-3.058566813703868E-7</v>
      </c>
      <c r="G126" s="98">
        <f>'SALDO COMERCIAL'!G124/'BALANZA COMERCIAL PERCAPITA COL'!$G$148</f>
        <v>3.8046896831055127E-5</v>
      </c>
      <c r="H126" s="98">
        <f>'SALDO COMERCIAL'!H124/'BALANZA COMERCIAL PERCAPITA COL'!$H$148</f>
        <v>-5.2222606508005971E-6</v>
      </c>
      <c r="I126" s="98">
        <f>'SALDO COMERCIAL'!I124/'BALANZA COMERCIAL PERCAPITA COL'!$I$148</f>
        <v>-1.1466516466686147E-6</v>
      </c>
      <c r="J126" s="98">
        <f>'SALDO COMERCIAL'!J124/'BALANZA COMERCIAL PERCAPITA COL'!$J$148</f>
        <v>3.1511222168524856E-6</v>
      </c>
      <c r="K126" s="98">
        <f>'SALDO COMERCIAL'!K124/'BALANZA COMERCIAL PERCAPITA COL'!$K$148</f>
        <v>-1.8741629578998234E-6</v>
      </c>
      <c r="L126" s="98">
        <f>'SALDO COMERCIAL'!L124/'BALANZA COMERCIAL PERCAPITA COL'!$L$148</f>
        <v>-3.5108938237128251E-6</v>
      </c>
      <c r="M126" s="98">
        <f>'SALDO COMERCIAL'!M124/'BALANZA COMERCIAL PERCAPITA COL'!$M$148</f>
        <v>-1.8481882464745693E-6</v>
      </c>
      <c r="N126" s="98">
        <f>'SALDO COMERCIAL'!N124/'BALANZA COMERCIAL PERCAPITA COL'!$N$148</f>
        <v>-5.0187379142517604E-7</v>
      </c>
      <c r="O126" s="98">
        <f>'SALDO COMERCIAL'!O124/'BALANZA COMERCIAL PERCAPITA COL'!$O$148</f>
        <v>1.4715634891081315E-5</v>
      </c>
      <c r="P126" s="98">
        <f>'SALDO COMERCIAL'!P124/'BALANZA COMERCIAL PERCAPITA COL'!$P$148</f>
        <v>9.3760695623295274E-6</v>
      </c>
      <c r="Q126" s="98">
        <f>'SALDO COMERCIAL'!Q124/'BALANZA COMERCIAL PERCAPITA COL'!$Q$148</f>
        <v>3.8972893823899463E-5</v>
      </c>
      <c r="R126" s="98">
        <f>'SALDO COMERCIAL'!R124/'BALANZA COMERCIAL PERCAPITA COL'!$R$148</f>
        <v>3.5280207714182928E-6</v>
      </c>
      <c r="S126" s="98">
        <f>'SALDO COMERCIAL'!S124/'BALANZA COMERCIAL PERCAPITA COL'!$S$148</f>
        <v>3.9671041945155872E-5</v>
      </c>
      <c r="T126" s="98">
        <f>'SALDO COMERCIAL'!T124/'BALANZA COMERCIAL PERCAPITA COL'!$T$148</f>
        <v>7.7066694430300613E-5</v>
      </c>
      <c r="U126" s="98">
        <f>'SALDO COMERCIAL'!U124/'BALANZA COMERCIAL PERCAPITA COL'!$U$148</f>
        <v>1.2878360997166613E-4</v>
      </c>
      <c r="V126" s="98">
        <f>'SALDO COMERCIAL'!V124/'BALANZA COMERCIAL PERCAPITA COL'!$V$148</f>
        <v>1.175303494350749E-4</v>
      </c>
      <c r="W126" s="98">
        <f>'SALDO COMERCIAL'!W124/'BALANZA COMERCIAL PERCAPITA COL'!$W$148</f>
        <v>1.7311270092990486E-4</v>
      </c>
      <c r="X126" s="98">
        <f>'SALDO COMERCIAL'!X124/'BALANZA COMERCIAL PERCAPITA COL'!$X$148</f>
        <v>2.0000649902938991E-4</v>
      </c>
      <c r="Y126" s="132" t="e">
        <f>+AVERAGE(#REF!)</f>
        <v>#REF!</v>
      </c>
      <c r="Z126"/>
      <c r="AA126"/>
    </row>
    <row r="127" spans="2:27" x14ac:dyDescent="0.25">
      <c r="B127" s="99" t="s">
        <v>28</v>
      </c>
      <c r="C127" s="100">
        <f>'SALDO COMERCIAL'!C125/'BALANZA COMERCIAL PERCAPITA COL'!$C$148</f>
        <v>-3.4720370283668364E-5</v>
      </c>
      <c r="D127" s="100">
        <f>'SALDO COMERCIAL'!D125/'BALANZA COMERCIAL PERCAPITA COL'!$D$148</f>
        <v>-5.4823987928420162E-5</v>
      </c>
      <c r="E127" s="100">
        <f>'SALDO COMERCIAL'!E125/'BALANZA COMERCIAL PERCAPITA COL'!$E$148</f>
        <v>-2.7946397050868471E-5</v>
      </c>
      <c r="F127" s="100">
        <f>'SALDO COMERCIAL'!F125/'BALANZA COMERCIAL PERCAPITA COL'!$F$148</f>
        <v>-4.7662666180218606E-5</v>
      </c>
      <c r="G127" s="100">
        <f>'SALDO COMERCIAL'!G125/'BALANZA COMERCIAL PERCAPITA COL'!$G$148</f>
        <v>-1.7704991594649417E-5</v>
      </c>
      <c r="H127" s="100">
        <f>'SALDO COMERCIAL'!H125/'BALANZA COMERCIAL PERCAPITA COL'!$H$148</f>
        <v>-1.8389287504951866E-5</v>
      </c>
      <c r="I127" s="100">
        <f>'SALDO COMERCIAL'!I125/'BALANZA COMERCIAL PERCAPITA COL'!$I$148</f>
        <v>-9.734340574910154E-6</v>
      </c>
      <c r="J127" s="100">
        <f>'SALDO COMERCIAL'!J125/'BALANZA COMERCIAL PERCAPITA COL'!$J$148</f>
        <v>-8.2506482471786456E-6</v>
      </c>
      <c r="K127" s="100">
        <f>'SALDO COMERCIAL'!K125/'BALANZA COMERCIAL PERCAPITA COL'!$K$148</f>
        <v>-4.5810236350690623E-5</v>
      </c>
      <c r="L127" s="100">
        <f>'SALDO COMERCIAL'!L125/'BALANZA COMERCIAL PERCAPITA COL'!$L$148</f>
        <v>-5.9497947332520009E-5</v>
      </c>
      <c r="M127" s="100">
        <f>'SALDO COMERCIAL'!M125/'BALANZA COMERCIAL PERCAPITA COL'!$M$148</f>
        <v>-9.0376405252606446E-5</v>
      </c>
      <c r="N127" s="100">
        <f>'SALDO COMERCIAL'!N125/'BALANZA COMERCIAL PERCAPITA COL'!$N$148</f>
        <v>-1.6972459128196863E-5</v>
      </c>
      <c r="O127" s="100">
        <f>'SALDO COMERCIAL'!O125/'BALANZA COMERCIAL PERCAPITA COL'!$O$148</f>
        <v>-1.094545768238621E-4</v>
      </c>
      <c r="P127" s="100">
        <f>'SALDO COMERCIAL'!P125/'BALANZA COMERCIAL PERCAPITA COL'!$P$148</f>
        <v>-7.4629950364290363E-5</v>
      </c>
      <c r="Q127" s="100">
        <f>'SALDO COMERCIAL'!Q125/'BALANZA COMERCIAL PERCAPITA COL'!$Q$148</f>
        <v>-3.1838872581558545E-5</v>
      </c>
      <c r="R127" s="100">
        <f>'SALDO COMERCIAL'!R125/'BALANZA COMERCIAL PERCAPITA COL'!$R$148</f>
        <v>-9.3644995784559627E-6</v>
      </c>
      <c r="S127" s="100">
        <f>'SALDO COMERCIAL'!S125/'BALANZA COMERCIAL PERCAPITA COL'!$S$148</f>
        <v>-1.6398513264673342E-5</v>
      </c>
      <c r="T127" s="100">
        <f>'SALDO COMERCIAL'!T125/'BALANZA COMERCIAL PERCAPITA COL'!$T$148</f>
        <v>-7.759995414819642E-5</v>
      </c>
      <c r="U127" s="100">
        <f>'SALDO COMERCIAL'!U125/'BALANZA COMERCIAL PERCAPITA COL'!$U$148</f>
        <v>-4.2519502521398053E-5</v>
      </c>
      <c r="V127" s="100">
        <f>'SALDO COMERCIAL'!V125/'BALANZA COMERCIAL PERCAPITA COL'!$V$148</f>
        <v>-7.3129530225313658E-5</v>
      </c>
      <c r="W127" s="100">
        <f>'SALDO COMERCIAL'!W125/'BALANZA COMERCIAL PERCAPITA COL'!$W$148</f>
        <v>-5.6107673819178653E-5</v>
      </c>
      <c r="X127" s="100">
        <f>'SALDO COMERCIAL'!X125/'BALANZA COMERCIAL PERCAPITA COL'!$X$148</f>
        <v>-2.0039701629190747E-5</v>
      </c>
      <c r="Y127" s="132" t="e">
        <f>+AVERAGE(#REF!)</f>
        <v>#REF!</v>
      </c>
      <c r="Z127"/>
      <c r="AA127"/>
    </row>
    <row r="128" spans="2:27" x14ac:dyDescent="0.25">
      <c r="B128" s="61" t="s">
        <v>88</v>
      </c>
      <c r="C128" s="98">
        <f>'SALDO COMERCIAL'!C126/'BALANZA COMERCIAL PERCAPITA COL'!$C$148</f>
        <v>-1.83262126750344E-3</v>
      </c>
      <c r="D128" s="98">
        <f>'SALDO COMERCIAL'!D126/'BALANZA COMERCIAL PERCAPITA COL'!$D$148</f>
        <v>-1.8238831688727583E-3</v>
      </c>
      <c r="E128" s="98">
        <f>'SALDO COMERCIAL'!E126/'BALANZA COMERCIAL PERCAPITA COL'!$E$148</f>
        <v>-2.2792098135532833E-3</v>
      </c>
      <c r="F128" s="98">
        <f>'SALDO COMERCIAL'!F126/'BALANZA COMERCIAL PERCAPITA COL'!$F$148</f>
        <v>-2.7920382039463565E-3</v>
      </c>
      <c r="G128" s="98">
        <f>'SALDO COMERCIAL'!G126/'BALANZA COMERCIAL PERCAPITA COL'!$G$148</f>
        <v>-1.2650153710718872E-3</v>
      </c>
      <c r="H128" s="98">
        <f>'SALDO COMERCIAL'!H126/'BALANZA COMERCIAL PERCAPITA COL'!$H$148</f>
        <v>-6.1006399422551625E-4</v>
      </c>
      <c r="I128" s="98">
        <f>'SALDO COMERCIAL'!I126/'BALANZA COMERCIAL PERCAPITA COL'!$I$148</f>
        <v>-4.7525051227882155E-4</v>
      </c>
      <c r="J128" s="98">
        <f>'SALDO COMERCIAL'!J126/'BALANZA COMERCIAL PERCAPITA COL'!$J$148</f>
        <v>-1.7954180325638894E-4</v>
      </c>
      <c r="K128" s="98">
        <f>'SALDO COMERCIAL'!K126/'BALANZA COMERCIAL PERCAPITA COL'!$K$148</f>
        <v>-1.5183329552980582E-3</v>
      </c>
      <c r="L128" s="98">
        <f>'SALDO COMERCIAL'!L126/'BALANZA COMERCIAL PERCAPITA COL'!$L$148</f>
        <v>-1.4002380807319737E-3</v>
      </c>
      <c r="M128" s="98">
        <f>'SALDO COMERCIAL'!M126/'BALANZA COMERCIAL PERCAPITA COL'!$M$148</f>
        <v>-1.0289094991654737E-3</v>
      </c>
      <c r="N128" s="98">
        <f>'SALDO COMERCIAL'!N126/'BALANZA COMERCIAL PERCAPITA COL'!$N$148</f>
        <v>-9.4573553505061466E-4</v>
      </c>
      <c r="O128" s="98">
        <f>'SALDO COMERCIAL'!O126/'BALANZA COMERCIAL PERCAPITA COL'!$O$148</f>
        <v>-1.0868161162207943E-3</v>
      </c>
      <c r="P128" s="98">
        <f>'SALDO COMERCIAL'!P126/'BALANZA COMERCIAL PERCAPITA COL'!$P$148</f>
        <v>-1.1821419771222122E-3</v>
      </c>
      <c r="Q128" s="98">
        <f>'SALDO COMERCIAL'!Q126/'BALANZA COMERCIAL PERCAPITA COL'!$Q$148</f>
        <v>-4.049437798391723E-4</v>
      </c>
      <c r="R128" s="98">
        <f>'SALDO COMERCIAL'!R126/'BALANZA COMERCIAL PERCAPITA COL'!$R$148</f>
        <v>-9.5524429072049743E-4</v>
      </c>
      <c r="S128" s="98">
        <f>'SALDO COMERCIAL'!S126/'BALANZA COMERCIAL PERCAPITA COL'!$S$148</f>
        <v>-6.3245251552977993E-4</v>
      </c>
      <c r="T128" s="98">
        <f>'SALDO COMERCIAL'!T126/'BALANZA COMERCIAL PERCAPITA COL'!$T$148</f>
        <v>-8.1121601325180256E-4</v>
      </c>
      <c r="U128" s="98">
        <f>'SALDO COMERCIAL'!U126/'BALANZA COMERCIAL PERCAPITA COL'!$U$148</f>
        <v>-7.8907156268845846E-4</v>
      </c>
      <c r="V128" s="98">
        <f>'SALDO COMERCIAL'!V126/'BALANZA COMERCIAL PERCAPITA COL'!$V$148</f>
        <v>-3.9236765401576013E-4</v>
      </c>
      <c r="W128" s="98">
        <f>'SALDO COMERCIAL'!W126/'BALANZA COMERCIAL PERCAPITA COL'!$W$148</f>
        <v>-3.7778337656520141E-4</v>
      </c>
      <c r="X128" s="98">
        <f>'SALDO COMERCIAL'!X126/'BALANZA COMERCIAL PERCAPITA COL'!$X$148</f>
        <v>-2.5467891578184873E-4</v>
      </c>
      <c r="Y128" s="132" t="e">
        <f>+AVERAGE(#REF!)</f>
        <v>#REF!</v>
      </c>
      <c r="Z128"/>
      <c r="AA128"/>
    </row>
    <row r="129" spans="2:27" x14ac:dyDescent="0.25">
      <c r="B129" s="99" t="s">
        <v>77</v>
      </c>
      <c r="C129" s="100">
        <f>'SALDO COMERCIAL'!C127/'BALANZA COMERCIAL PERCAPITA COL'!$C$148</f>
        <v>-5.8629351420545219E-4</v>
      </c>
      <c r="D129" s="100">
        <f>'SALDO COMERCIAL'!D127/'BALANZA COMERCIAL PERCAPITA COL'!$D$148</f>
        <v>-4.0001011326488728E-4</v>
      </c>
      <c r="E129" s="100">
        <f>'SALDO COMERCIAL'!E127/'BALANZA COMERCIAL PERCAPITA COL'!$E$148</f>
        <v>-3.7518038040790924E-4</v>
      </c>
      <c r="F129" s="100">
        <f>'SALDO COMERCIAL'!F127/'BALANZA COMERCIAL PERCAPITA COL'!$F$148</f>
        <v>-6.5213742079522636E-4</v>
      </c>
      <c r="G129" s="100">
        <f>'SALDO COMERCIAL'!G127/'BALANZA COMERCIAL PERCAPITA COL'!$G$148</f>
        <v>-1.8591496847544626E-4</v>
      </c>
      <c r="H129" s="100">
        <f>'SALDO COMERCIAL'!H127/'BALANZA COMERCIAL PERCAPITA COL'!$H$148</f>
        <v>-5.1126179271842622E-4</v>
      </c>
      <c r="I129" s="100">
        <f>'SALDO COMERCIAL'!I127/'BALANZA COMERCIAL PERCAPITA COL'!$I$148</f>
        <v>-3.510705786289652E-4</v>
      </c>
      <c r="J129" s="100">
        <f>'SALDO COMERCIAL'!J127/'BALANZA COMERCIAL PERCAPITA COL'!$J$148</f>
        <v>-3.8970481706280239E-4</v>
      </c>
      <c r="K129" s="100">
        <f>'SALDO COMERCIAL'!K127/'BALANZA COMERCIAL PERCAPITA COL'!$K$148</f>
        <v>-7.089317933027902E-4</v>
      </c>
      <c r="L129" s="100">
        <f>'SALDO COMERCIAL'!L127/'BALANZA COMERCIAL PERCAPITA COL'!$L$148</f>
        <v>-4.7237906100114824E-4</v>
      </c>
      <c r="M129" s="100">
        <f>'SALDO COMERCIAL'!M127/'BALANZA COMERCIAL PERCAPITA COL'!$M$148</f>
        <v>-4.7782596877291895E-4</v>
      </c>
      <c r="N129" s="100">
        <f>'SALDO COMERCIAL'!N127/'BALANZA COMERCIAL PERCAPITA COL'!$N$148</f>
        <v>-5.8418109321890484E-4</v>
      </c>
      <c r="O129" s="100">
        <f>'SALDO COMERCIAL'!O127/'BALANZA COMERCIAL PERCAPITA COL'!$O$148</f>
        <v>-7.5806928346261004E-4</v>
      </c>
      <c r="P129" s="100">
        <f>'SALDO COMERCIAL'!P127/'BALANZA COMERCIAL PERCAPITA COL'!$P$148</f>
        <v>-4.1720168910004522E-4</v>
      </c>
      <c r="Q129" s="100">
        <f>'SALDO COMERCIAL'!Q127/'BALANZA COMERCIAL PERCAPITA COL'!$Q$148</f>
        <v>-1.4164555139499729E-4</v>
      </c>
      <c r="R129" s="100">
        <f>'SALDO COMERCIAL'!R127/'BALANZA COMERCIAL PERCAPITA COL'!$R$148</f>
        <v>-1.8456775331956811E-4</v>
      </c>
      <c r="S129" s="100">
        <f>'SALDO COMERCIAL'!S127/'BALANZA COMERCIAL PERCAPITA COL'!$S$148</f>
        <v>-2.9778062392184083E-4</v>
      </c>
      <c r="T129" s="100">
        <f>'SALDO COMERCIAL'!T127/'BALANZA COMERCIAL PERCAPITA COL'!$T$148</f>
        <v>-4.1867286971434832E-4</v>
      </c>
      <c r="U129" s="100">
        <f>'SALDO COMERCIAL'!U127/'BALANZA COMERCIAL PERCAPITA COL'!$U$148</f>
        <v>-2.4385874645282686E-4</v>
      </c>
      <c r="V129" s="100">
        <f>'SALDO COMERCIAL'!V127/'BALANZA COMERCIAL PERCAPITA COL'!$V$148</f>
        <v>-2.6132037281371734E-4</v>
      </c>
      <c r="W129" s="100">
        <f>'SALDO COMERCIAL'!W127/'BALANZA COMERCIAL PERCAPITA COL'!$W$148</f>
        <v>-2.1997276849507254E-4</v>
      </c>
      <c r="X129" s="100">
        <f>'SALDO COMERCIAL'!X127/'BALANZA COMERCIAL PERCAPITA COL'!$X$148</f>
        <v>1.2399950761939258E-6</v>
      </c>
      <c r="Y129" s="132" t="e">
        <f>+AVERAGE(#REF!)</f>
        <v>#REF!</v>
      </c>
      <c r="Z129"/>
      <c r="AA129"/>
    </row>
    <row r="130" spans="2:27" x14ac:dyDescent="0.25">
      <c r="B130" s="61" t="s">
        <v>56</v>
      </c>
      <c r="C130" s="98">
        <f>'SALDO COMERCIAL'!C128/'BALANZA COMERCIAL PERCAPITA COL'!$C$148</f>
        <v>-2.1419797667309252E-5</v>
      </c>
      <c r="D130" s="98">
        <f>'SALDO COMERCIAL'!D128/'BALANZA COMERCIAL PERCAPITA COL'!$D$148</f>
        <v>-2.0946653105920838E-5</v>
      </c>
      <c r="E130" s="98">
        <f>'SALDO COMERCIAL'!E128/'BALANZA COMERCIAL PERCAPITA COL'!$E$148</f>
        <v>-1.713010634043975E-5</v>
      </c>
      <c r="F130" s="98">
        <f>'SALDO COMERCIAL'!F128/'BALANZA COMERCIAL PERCAPITA COL'!$F$148</f>
        <v>-2.9872002547174441E-5</v>
      </c>
      <c r="G130" s="98">
        <f>'SALDO COMERCIAL'!G128/'BALANZA COMERCIAL PERCAPITA COL'!$G$148</f>
        <v>-1.7654764668139772E-5</v>
      </c>
      <c r="H130" s="98">
        <f>'SALDO COMERCIAL'!H128/'BALANZA COMERCIAL PERCAPITA COL'!$H$148</f>
        <v>-2.5616302244448426E-5</v>
      </c>
      <c r="I130" s="98">
        <f>'SALDO COMERCIAL'!I128/'BALANZA COMERCIAL PERCAPITA COL'!$I$148</f>
        <v>-1.9712649585281717E-5</v>
      </c>
      <c r="J130" s="98">
        <f>'SALDO COMERCIAL'!J128/'BALANZA COMERCIAL PERCAPITA COL'!$J$148</f>
        <v>-2.434302048438714E-5</v>
      </c>
      <c r="K130" s="98">
        <f>'SALDO COMERCIAL'!K128/'BALANZA COMERCIAL PERCAPITA COL'!$K$148</f>
        <v>-3.1054168504947705E-5</v>
      </c>
      <c r="L130" s="98">
        <f>'SALDO COMERCIAL'!L128/'BALANZA COMERCIAL PERCAPITA COL'!$L$148</f>
        <v>-2.9889409419208518E-5</v>
      </c>
      <c r="M130" s="98">
        <f>'SALDO COMERCIAL'!M128/'BALANZA COMERCIAL PERCAPITA COL'!$M$148</f>
        <v>-2.497364368048762E-5</v>
      </c>
      <c r="N130" s="98">
        <f>'SALDO COMERCIAL'!N128/'BALANZA COMERCIAL PERCAPITA COL'!$N$148</f>
        <v>-1.6310898221318221E-5</v>
      </c>
      <c r="O130" s="98">
        <f>'SALDO COMERCIAL'!O128/'BALANZA COMERCIAL PERCAPITA COL'!$O$148</f>
        <v>-1.2867729743962375E-5</v>
      </c>
      <c r="P130" s="98">
        <f>'SALDO COMERCIAL'!P128/'BALANZA COMERCIAL PERCAPITA COL'!$P$148</f>
        <v>-3.9775915055393198E-5</v>
      </c>
      <c r="Q130" s="98">
        <f>'SALDO COMERCIAL'!Q128/'BALANZA COMERCIAL PERCAPITA COL'!$Q$148</f>
        <v>-7.8826531011050879E-6</v>
      </c>
      <c r="R130" s="98">
        <f>'SALDO COMERCIAL'!R128/'BALANZA COMERCIAL PERCAPITA COL'!$R$148</f>
        <v>-6.2698591363662129E-5</v>
      </c>
      <c r="S130" s="98">
        <f>'SALDO COMERCIAL'!S128/'BALANZA COMERCIAL PERCAPITA COL'!$S$148</f>
        <v>-9.6882674951342102E-5</v>
      </c>
      <c r="T130" s="98">
        <f>'SALDO COMERCIAL'!T128/'BALANZA COMERCIAL PERCAPITA COL'!$T$148</f>
        <v>-5.4243178504360499E-5</v>
      </c>
      <c r="U130" s="98">
        <f>'SALDO COMERCIAL'!U128/'BALANZA COMERCIAL PERCAPITA COL'!$U$148</f>
        <v>-3.9541236323923077E-5</v>
      </c>
      <c r="V130" s="98">
        <f>'SALDO COMERCIAL'!V128/'BALANZA COMERCIAL PERCAPITA COL'!$V$148</f>
        <v>-1.9354739759203182E-5</v>
      </c>
      <c r="W130" s="98">
        <f>'SALDO COMERCIAL'!W128/'BALANZA COMERCIAL PERCAPITA COL'!$W$148</f>
        <v>-2.8592935032020459E-5</v>
      </c>
      <c r="X130" s="98">
        <f>'SALDO COMERCIAL'!X128/'BALANZA COMERCIAL PERCAPITA COL'!$X$148</f>
        <v>-4.3285755519052014E-5</v>
      </c>
      <c r="Y130" s="132" t="e">
        <f>+AVERAGE(#REF!)</f>
        <v>#REF!</v>
      </c>
      <c r="Z130"/>
      <c r="AA130"/>
    </row>
    <row r="131" spans="2:27" x14ac:dyDescent="0.25">
      <c r="B131" s="99" t="s">
        <v>21</v>
      </c>
      <c r="C131" s="100">
        <f>'SALDO COMERCIAL'!C129/'BALANZA COMERCIAL PERCAPITA COL'!$C$148</f>
        <v>5.2240803288350247E-5</v>
      </c>
      <c r="D131" s="100">
        <f>'SALDO COMERCIAL'!D129/'BALANZA COMERCIAL PERCAPITA COL'!$D$148</f>
        <v>9.1092973231018346E-5</v>
      </c>
      <c r="E131" s="100">
        <f>'SALDO COMERCIAL'!E129/'BALANZA COMERCIAL PERCAPITA COL'!$E$148</f>
        <v>5.6332691092352469E-5</v>
      </c>
      <c r="F131" s="100">
        <f>'SALDO COMERCIAL'!F129/'BALANZA COMERCIAL PERCAPITA COL'!$F$148</f>
        <v>5.3422967012694222E-5</v>
      </c>
      <c r="G131" s="100">
        <f>'SALDO COMERCIAL'!G129/'BALANZA COMERCIAL PERCAPITA COL'!$G$148</f>
        <v>5.3617244049044684E-5</v>
      </c>
      <c r="H131" s="100">
        <f>'SALDO COMERCIAL'!H129/'BALANZA COMERCIAL PERCAPITA COL'!$H$148</f>
        <v>3.9600080764364719E-5</v>
      </c>
      <c r="I131" s="100">
        <f>'SALDO COMERCIAL'!I129/'BALANZA COMERCIAL PERCAPITA COL'!$I$148</f>
        <v>4.2670079362200151E-5</v>
      </c>
      <c r="J131" s="100">
        <f>'SALDO COMERCIAL'!J129/'BALANZA COMERCIAL PERCAPITA COL'!$J$148</f>
        <v>5.8452114404210228E-5</v>
      </c>
      <c r="K131" s="100">
        <f>'SALDO COMERCIAL'!K129/'BALANZA COMERCIAL PERCAPITA COL'!$K$148</f>
        <v>8.0755072261911375E-5</v>
      </c>
      <c r="L131" s="100">
        <f>'SALDO COMERCIAL'!L129/'BALANZA COMERCIAL PERCAPITA COL'!$L$148</f>
        <v>5.5893429673508174E-5</v>
      </c>
      <c r="M131" s="100">
        <f>'SALDO COMERCIAL'!M129/'BALANZA COMERCIAL PERCAPITA COL'!$M$148</f>
        <v>5.1125507368102775E-5</v>
      </c>
      <c r="N131" s="100">
        <f>'SALDO COMERCIAL'!N129/'BALANZA COMERCIAL PERCAPITA COL'!$N$148</f>
        <v>3.891803128051592E-5</v>
      </c>
      <c r="O131" s="100">
        <f>'SALDO COMERCIAL'!O129/'BALANZA COMERCIAL PERCAPITA COL'!$O$148</f>
        <v>4.410183381599714E-5</v>
      </c>
      <c r="P131" s="100">
        <f>'SALDO COMERCIAL'!P129/'BALANZA COMERCIAL PERCAPITA COL'!$P$148</f>
        <v>1.5529532792903515E-4</v>
      </c>
      <c r="Q131" s="100">
        <f>'SALDO COMERCIAL'!Q129/'BALANZA COMERCIAL PERCAPITA COL'!$Q$148</f>
        <v>3.6704979663525649E-5</v>
      </c>
      <c r="R131" s="100">
        <f>'SALDO COMERCIAL'!R129/'BALANZA COMERCIAL PERCAPITA COL'!$R$148</f>
        <v>2.604637557170542E-5</v>
      </c>
      <c r="S131" s="100">
        <f>'SALDO COMERCIAL'!S129/'BALANZA COMERCIAL PERCAPITA COL'!$S$148</f>
        <v>9.0935250955218787E-5</v>
      </c>
      <c r="T131" s="100">
        <f>'SALDO COMERCIAL'!T129/'BALANZA COMERCIAL PERCAPITA COL'!$T$148</f>
        <v>5.0894307475974888E-5</v>
      </c>
      <c r="U131" s="100">
        <f>'SALDO COMERCIAL'!U129/'BALANZA COMERCIAL PERCAPITA COL'!$U$148</f>
        <v>5.9966650600223084E-5</v>
      </c>
      <c r="V131" s="100">
        <f>'SALDO COMERCIAL'!V129/'BALANZA COMERCIAL PERCAPITA COL'!$V$148</f>
        <v>1.3585981108811489E-4</v>
      </c>
      <c r="W131" s="100">
        <f>'SALDO COMERCIAL'!W129/'BALANZA COMERCIAL PERCAPITA COL'!$W$148</f>
        <v>9.5855793076889476E-5</v>
      </c>
      <c r="X131" s="100">
        <f>'SALDO COMERCIAL'!X129/'BALANZA COMERCIAL PERCAPITA COL'!$X$148</f>
        <v>5.6563342444649162E-5</v>
      </c>
      <c r="Y131" s="132" t="e">
        <f>+AVERAGE(#REF!)</f>
        <v>#REF!</v>
      </c>
      <c r="Z131"/>
      <c r="AA131"/>
    </row>
    <row r="132" spans="2:27" x14ac:dyDescent="0.25">
      <c r="B132" s="61" t="s">
        <v>70</v>
      </c>
      <c r="C132" s="98">
        <f>'SALDO COMERCIAL'!C130/'BALANZA COMERCIAL PERCAPITA COL'!$C$148</f>
        <v>-1.2664922760396568E-4</v>
      </c>
      <c r="D132" s="98">
        <f>'SALDO COMERCIAL'!D130/'BALANZA COMERCIAL PERCAPITA COL'!$D$148</f>
        <v>-1.2962219964667701E-4</v>
      </c>
      <c r="E132" s="98">
        <f>'SALDO COMERCIAL'!E130/'BALANZA COMERCIAL PERCAPITA COL'!$E$148</f>
        <v>-7.0357642204917938E-5</v>
      </c>
      <c r="F132" s="98">
        <f>'SALDO COMERCIAL'!F130/'BALANZA COMERCIAL PERCAPITA COL'!$F$148</f>
        <v>-5.5665916009410396E-5</v>
      </c>
      <c r="G132" s="98">
        <f>'SALDO COMERCIAL'!G130/'BALANZA COMERCIAL PERCAPITA COL'!$G$148</f>
        <v>-4.6610587800949383E-5</v>
      </c>
      <c r="H132" s="98">
        <f>'SALDO COMERCIAL'!H130/'BALANZA COMERCIAL PERCAPITA COL'!$H$148</f>
        <v>-2.1903794672789236E-5</v>
      </c>
      <c r="I132" s="98">
        <f>'SALDO COMERCIAL'!I130/'BALANZA COMERCIAL PERCAPITA COL'!$I$148</f>
        <v>-4.0254791851132216E-5</v>
      </c>
      <c r="J132" s="98">
        <f>'SALDO COMERCIAL'!J130/'BALANZA COMERCIAL PERCAPITA COL'!$J$148</f>
        <v>-5.3400697110019216E-5</v>
      </c>
      <c r="K132" s="98">
        <f>'SALDO COMERCIAL'!K130/'BALANZA COMERCIAL PERCAPITA COL'!$K$148</f>
        <v>-3.8194966610363488E-5</v>
      </c>
      <c r="L132" s="98">
        <f>'SALDO COMERCIAL'!L130/'BALANZA COMERCIAL PERCAPITA COL'!$L$148</f>
        <v>-6.7292131621162475E-5</v>
      </c>
      <c r="M132" s="98">
        <f>'SALDO COMERCIAL'!M130/'BALANZA COMERCIAL PERCAPITA COL'!$M$148</f>
        <v>-5.7155221522226056E-5</v>
      </c>
      <c r="N132" s="98">
        <f>'SALDO COMERCIAL'!N130/'BALANZA COMERCIAL PERCAPITA COL'!$N$148</f>
        <v>-7.062732992056114E-5</v>
      </c>
      <c r="O132" s="98">
        <f>'SALDO COMERCIAL'!O130/'BALANZA COMERCIAL PERCAPITA COL'!$O$148</f>
        <v>-9.6564311651276325E-5</v>
      </c>
      <c r="P132" s="98">
        <f>'SALDO COMERCIAL'!P130/'BALANZA COMERCIAL PERCAPITA COL'!$P$148</f>
        <v>-1.2542998521387148E-4</v>
      </c>
      <c r="Q132" s="98">
        <f>'SALDO COMERCIAL'!Q130/'BALANZA COMERCIAL PERCAPITA COL'!$Q$148</f>
        <v>-8.9065172608854986E-5</v>
      </c>
      <c r="R132" s="98">
        <f>'SALDO COMERCIAL'!R130/'BALANZA COMERCIAL PERCAPITA COL'!$R$148</f>
        <v>-1.0882419626405685E-4</v>
      </c>
      <c r="S132" s="98">
        <f>'SALDO COMERCIAL'!S130/'BALANZA COMERCIAL PERCAPITA COL'!$S$148</f>
        <v>-1.5730505496992824E-4</v>
      </c>
      <c r="T132" s="98">
        <f>'SALDO COMERCIAL'!T130/'BALANZA COMERCIAL PERCAPITA COL'!$T$148</f>
        <v>-1.462198146470276E-4</v>
      </c>
      <c r="U132" s="98">
        <f>'SALDO COMERCIAL'!U130/'BALANZA COMERCIAL PERCAPITA COL'!$U$148</f>
        <v>-1.5060310629784804E-4</v>
      </c>
      <c r="V132" s="98">
        <f>'SALDO COMERCIAL'!V130/'BALANZA COMERCIAL PERCAPITA COL'!$V$148</f>
        <v>-1.7074019074064646E-4</v>
      </c>
      <c r="W132" s="98">
        <f>'SALDO COMERCIAL'!W130/'BALANZA COMERCIAL PERCAPITA COL'!$W$148</f>
        <v>-1.4398066777545327E-4</v>
      </c>
      <c r="X132" s="98">
        <f>'SALDO COMERCIAL'!X130/'BALANZA COMERCIAL PERCAPITA COL'!$X$148</f>
        <v>-1.2032042393567449E-4</v>
      </c>
      <c r="Y132" s="132" t="e">
        <f>+AVERAGE(#REF!)</f>
        <v>#REF!</v>
      </c>
      <c r="Z132"/>
      <c r="AA132"/>
    </row>
    <row r="133" spans="2:27" x14ac:dyDescent="0.25">
      <c r="B133" s="99" t="s">
        <v>85</v>
      </c>
      <c r="C133" s="100">
        <f>'SALDO COMERCIAL'!C131/'BALANZA COMERCIAL PERCAPITA COL'!$C$148</f>
        <v>-1.3391379738639475E-4</v>
      </c>
      <c r="D133" s="100">
        <f>'SALDO COMERCIAL'!D131/'BALANZA COMERCIAL PERCAPITA COL'!$D$148</f>
        <v>-1.5474767062441895E-4</v>
      </c>
      <c r="E133" s="100">
        <f>'SALDO COMERCIAL'!E131/'BALANZA COMERCIAL PERCAPITA COL'!$E$148</f>
        <v>-1.2829466349833878E-4</v>
      </c>
      <c r="F133" s="100">
        <f>'SALDO COMERCIAL'!F131/'BALANZA COMERCIAL PERCAPITA COL'!$F$148</f>
        <v>-1.4665827871710046E-4</v>
      </c>
      <c r="G133" s="100">
        <f>'SALDO COMERCIAL'!G131/'BALANZA COMERCIAL PERCAPITA COL'!$G$148</f>
        <v>-1.017597531085382E-4</v>
      </c>
      <c r="H133" s="100">
        <f>'SALDO COMERCIAL'!H131/'BALANZA COMERCIAL PERCAPITA COL'!$H$148</f>
        <v>-9.3406690502945275E-5</v>
      </c>
      <c r="I133" s="100">
        <f>'SALDO COMERCIAL'!I131/'BALANZA COMERCIAL PERCAPITA COL'!$I$148</f>
        <v>-1.1598259421835307E-4</v>
      </c>
      <c r="J133" s="100">
        <f>'SALDO COMERCIAL'!J131/'BALANZA COMERCIAL PERCAPITA COL'!$J$148</f>
        <v>-1.230380926656524E-4</v>
      </c>
      <c r="K133" s="100">
        <f>'SALDO COMERCIAL'!K131/'BALANZA COMERCIAL PERCAPITA COL'!$K$148</f>
        <v>-2.1880259443936799E-4</v>
      </c>
      <c r="L133" s="100">
        <f>'SALDO COMERCIAL'!L131/'BALANZA COMERCIAL PERCAPITA COL'!$L$148</f>
        <v>-1.8418148999197479E-4</v>
      </c>
      <c r="M133" s="100">
        <f>'SALDO COMERCIAL'!M131/'BALANZA COMERCIAL PERCAPITA COL'!$M$148</f>
        <v>-2.425516049967063E-4</v>
      </c>
      <c r="N133" s="100">
        <f>'SALDO COMERCIAL'!N131/'BALANZA COMERCIAL PERCAPITA COL'!$N$148</f>
        <v>-2.6314155382224571E-4</v>
      </c>
      <c r="O133" s="100">
        <f>'SALDO COMERCIAL'!O131/'BALANZA COMERCIAL PERCAPITA COL'!$O$148</f>
        <v>-3.5554145739140878E-4</v>
      </c>
      <c r="P133" s="100">
        <f>'SALDO COMERCIAL'!P131/'BALANZA COMERCIAL PERCAPITA COL'!$P$148</f>
        <v>-3.881381005517316E-4</v>
      </c>
      <c r="Q133" s="100">
        <f>'SALDO COMERCIAL'!Q131/'BALANZA COMERCIAL PERCAPITA COL'!$Q$148</f>
        <v>-4.7987302146783323E-4</v>
      </c>
      <c r="R133" s="100">
        <f>'SALDO COMERCIAL'!R131/'BALANZA COMERCIAL PERCAPITA COL'!$R$148</f>
        <v>-4.9897538218972792E-4</v>
      </c>
      <c r="S133" s="100">
        <f>'SALDO COMERCIAL'!S131/'BALANZA COMERCIAL PERCAPITA COL'!$S$148</f>
        <v>-5.8657546593649543E-4</v>
      </c>
      <c r="T133" s="100">
        <f>'SALDO COMERCIAL'!T131/'BALANZA COMERCIAL PERCAPITA COL'!$T$148</f>
        <v>-6.8758508025484096E-4</v>
      </c>
      <c r="U133" s="100">
        <f>'SALDO COMERCIAL'!U131/'BALANZA COMERCIAL PERCAPITA COL'!$U$148</f>
        <v>-6.7397530375199648E-4</v>
      </c>
      <c r="V133" s="100">
        <f>'SALDO COMERCIAL'!V131/'BALANZA COMERCIAL PERCAPITA COL'!$V$148</f>
        <v>-5.3048726174603062E-4</v>
      </c>
      <c r="W133" s="100">
        <f>'SALDO COMERCIAL'!W131/'BALANZA COMERCIAL PERCAPITA COL'!$W$148</f>
        <v>-4.1139407104446549E-4</v>
      </c>
      <c r="X133" s="100">
        <f>'SALDO COMERCIAL'!X131/'BALANZA COMERCIAL PERCAPITA COL'!$X$148</f>
        <v>1.036926099684793E-6</v>
      </c>
      <c r="Y133" s="132" t="e">
        <f>+AVERAGE(#REF!)</f>
        <v>#REF!</v>
      </c>
      <c r="Z133"/>
      <c r="AA133"/>
    </row>
    <row r="134" spans="2:27" x14ac:dyDescent="0.25">
      <c r="B134" s="61" t="s">
        <v>95</v>
      </c>
      <c r="C134" s="98">
        <f>'SALDO COMERCIAL'!C132/'BALANZA COMERCIAL PERCAPITA COL'!$C$148</f>
        <v>1.3228461078077647E-4</v>
      </c>
      <c r="D134" s="98">
        <f>'SALDO COMERCIAL'!D132/'BALANZA COMERCIAL PERCAPITA COL'!$D$148</f>
        <v>1.2497030805351766E-4</v>
      </c>
      <c r="E134" s="98">
        <f>'SALDO COMERCIAL'!E132/'BALANZA COMERCIAL PERCAPITA COL'!$E$148</f>
        <v>6.7330115857740523E-5</v>
      </c>
      <c r="F134" s="98">
        <f>'SALDO COMERCIAL'!F132/'BALANZA COMERCIAL PERCAPITA COL'!$F$148</f>
        <v>5.2174052230431811E-5</v>
      </c>
      <c r="G134" s="98">
        <f>'SALDO COMERCIAL'!G132/'BALANZA COMERCIAL PERCAPITA COL'!$G$148</f>
        <v>3.7193039080391187E-5</v>
      </c>
      <c r="H134" s="98">
        <f>'SALDO COMERCIAL'!H132/'BALANZA COMERCIAL PERCAPITA COL'!$H$148</f>
        <v>2.7076555222634378E-5</v>
      </c>
      <c r="I134" s="98">
        <f>'SALDO COMERCIAL'!I132/'BALANZA COMERCIAL PERCAPITA COL'!$I$148</f>
        <v>1.8639188469251523E-5</v>
      </c>
      <c r="J134" s="98">
        <f>'SALDO COMERCIAL'!J132/'BALANZA COMERCIAL PERCAPITA COL'!$J$148</f>
        <v>1.0824465630409301E-5</v>
      </c>
      <c r="K134" s="98">
        <f>'SALDO COMERCIAL'!K132/'BALANZA COMERCIAL PERCAPITA COL'!$K$148</f>
        <v>1.1197530583907806E-5</v>
      </c>
      <c r="L134" s="98">
        <f>'SALDO COMERCIAL'!L132/'BALANZA COMERCIAL PERCAPITA COL'!$L$148</f>
        <v>2.019934246576112E-5</v>
      </c>
      <c r="M134" s="98">
        <f>'SALDO COMERCIAL'!M132/'BALANZA COMERCIAL PERCAPITA COL'!$M$148</f>
        <v>1.2498373016784275E-5</v>
      </c>
      <c r="N134" s="98">
        <f>'SALDO COMERCIAL'!N132/'BALANZA COMERCIAL PERCAPITA COL'!$N$148</f>
        <v>1.094997363109475E-5</v>
      </c>
      <c r="O134" s="98">
        <f>'SALDO COMERCIAL'!O132/'BALANZA COMERCIAL PERCAPITA COL'!$O$148</f>
        <v>1.2597304600481555E-5</v>
      </c>
      <c r="P134" s="98">
        <f>'SALDO COMERCIAL'!P132/'BALANZA COMERCIAL PERCAPITA COL'!$P$148</f>
        <v>7.3048712979669471E-6</v>
      </c>
      <c r="Q134" s="98">
        <f>'SALDO COMERCIAL'!Q132/'BALANZA COMERCIAL PERCAPITA COL'!$Q$148</f>
        <v>9.3138610663895317E-6</v>
      </c>
      <c r="R134" s="98">
        <f>'SALDO COMERCIAL'!R132/'BALANZA COMERCIAL PERCAPITA COL'!$R$148</f>
        <v>1.5963205095367955E-5</v>
      </c>
      <c r="S134" s="98">
        <f>'SALDO COMERCIAL'!S132/'BALANZA COMERCIAL PERCAPITA COL'!$S$148</f>
        <v>1.40928090342922E-5</v>
      </c>
      <c r="T134" s="98">
        <f>'SALDO COMERCIAL'!T132/'BALANZA COMERCIAL PERCAPITA COL'!$T$148</f>
        <v>1.9176019455532868E-5</v>
      </c>
      <c r="U134" s="98">
        <f>'SALDO COMERCIAL'!U132/'BALANZA COMERCIAL PERCAPITA COL'!$U$148</f>
        <v>9.3572476984497457E-6</v>
      </c>
      <c r="V134" s="98">
        <f>'SALDO COMERCIAL'!V132/'BALANZA COMERCIAL PERCAPITA COL'!$V$148</f>
        <v>4.7706818001062984E-6</v>
      </c>
      <c r="W134" s="98">
        <f>'SALDO COMERCIAL'!W132/'BALANZA COMERCIAL PERCAPITA COL'!$W$148</f>
        <v>3.5870759684840751E-6</v>
      </c>
      <c r="X134" s="98">
        <f>'SALDO COMERCIAL'!X132/'BALANZA COMERCIAL PERCAPITA COL'!$X$148</f>
        <v>2.8774956185504663E-7</v>
      </c>
      <c r="Y134" s="132" t="e">
        <f>+AVERAGE(#REF!)</f>
        <v>#REF!</v>
      </c>
      <c r="Z134"/>
      <c r="AA134"/>
    </row>
    <row r="135" spans="2:27" x14ac:dyDescent="0.25">
      <c r="B135" s="99" t="s">
        <v>67</v>
      </c>
      <c r="C135" s="100">
        <f>'SALDO COMERCIAL'!C133/'BALANZA COMERCIAL PERCAPITA COL'!$C$148</f>
        <v>-1.5570750673368198E-5</v>
      </c>
      <c r="D135" s="100">
        <f>'SALDO COMERCIAL'!D133/'BALANZA COMERCIAL PERCAPITA COL'!$D$148</f>
        <v>-1.8712693866268051E-5</v>
      </c>
      <c r="E135" s="100">
        <f>'SALDO COMERCIAL'!E133/'BALANZA COMERCIAL PERCAPITA COL'!$E$148</f>
        <v>-2.0442271916838975E-5</v>
      </c>
      <c r="F135" s="100">
        <f>'SALDO COMERCIAL'!F133/'BALANZA COMERCIAL PERCAPITA COL'!$F$148</f>
        <v>-2.4009749487575362E-5</v>
      </c>
      <c r="G135" s="100">
        <f>'SALDO COMERCIAL'!G133/'BALANZA COMERCIAL PERCAPITA COL'!$G$148</f>
        <v>-1.4842056783599723E-5</v>
      </c>
      <c r="H135" s="100">
        <f>'SALDO COMERCIAL'!H133/'BALANZA COMERCIAL PERCAPITA COL'!$H$148</f>
        <v>-2.0567291946991926E-5</v>
      </c>
      <c r="I135" s="100">
        <f>'SALDO COMERCIAL'!I133/'BALANZA COMERCIAL PERCAPITA COL'!$I$148</f>
        <v>-1.7175377856483079E-5</v>
      </c>
      <c r="J135" s="100">
        <f>'SALDO COMERCIAL'!J133/'BALANZA COMERCIAL PERCAPITA COL'!$J$148</f>
        <v>-2.5641956360036256E-5</v>
      </c>
      <c r="K135" s="100">
        <f>'SALDO COMERCIAL'!K133/'BALANZA COMERCIAL PERCAPITA COL'!$K$148</f>
        <v>-1.5088197990180857E-5</v>
      </c>
      <c r="L135" s="100">
        <f>'SALDO COMERCIAL'!L133/'BALANZA COMERCIAL PERCAPITA COL'!$L$148</f>
        <v>-2.8695705519146155E-5</v>
      </c>
      <c r="M135" s="100">
        <f>'SALDO COMERCIAL'!M133/'BALANZA COMERCIAL PERCAPITA COL'!$M$148</f>
        <v>-4.7775666171367617E-5</v>
      </c>
      <c r="N135" s="100">
        <f>'SALDO COMERCIAL'!N133/'BALANZA COMERCIAL PERCAPITA COL'!$N$148</f>
        <v>-5.3677683237429057E-5</v>
      </c>
      <c r="O135" s="100">
        <f>'SALDO COMERCIAL'!O133/'BALANZA COMERCIAL PERCAPITA COL'!$O$148</f>
        <v>-6.4406255005682077E-5</v>
      </c>
      <c r="P135" s="100">
        <f>'SALDO COMERCIAL'!P133/'BALANZA COMERCIAL PERCAPITA COL'!$P$148</f>
        <v>-1.0474027351932485E-4</v>
      </c>
      <c r="Q135" s="100">
        <f>'SALDO COMERCIAL'!Q133/'BALANZA COMERCIAL PERCAPITA COL'!$Q$148</f>
        <v>-8.3208229243229414E-5</v>
      </c>
      <c r="R135" s="100">
        <f>'SALDO COMERCIAL'!R133/'BALANZA COMERCIAL PERCAPITA COL'!$R$148</f>
        <v>-9.721657236797074E-5</v>
      </c>
      <c r="S135" s="100">
        <f>'SALDO COMERCIAL'!S133/'BALANZA COMERCIAL PERCAPITA COL'!$S$148</f>
        <v>-1.3233018391374375E-4</v>
      </c>
      <c r="T135" s="100">
        <f>'SALDO COMERCIAL'!T133/'BALANZA COMERCIAL PERCAPITA COL'!$T$148</f>
        <v>-1.4338287294782197E-4</v>
      </c>
      <c r="U135" s="100">
        <f>'SALDO COMERCIAL'!U133/'BALANZA COMERCIAL PERCAPITA COL'!$U$148</f>
        <v>-1.4335810412952239E-4</v>
      </c>
      <c r="V135" s="100">
        <f>'SALDO COMERCIAL'!V133/'BALANZA COMERCIAL PERCAPITA COL'!$V$148</f>
        <v>-1.9022047475774717E-4</v>
      </c>
      <c r="W135" s="100">
        <f>'SALDO COMERCIAL'!W133/'BALANZA COMERCIAL PERCAPITA COL'!$W$148</f>
        <v>-1.024286432619152E-4</v>
      </c>
      <c r="X135" s="100">
        <f>'SALDO COMERCIAL'!X133/'BALANZA COMERCIAL PERCAPITA COL'!$X$148</f>
        <v>-1.0332264624609423E-4</v>
      </c>
      <c r="Y135" s="132" t="e">
        <f>+AVERAGE(#REF!)</f>
        <v>#REF!</v>
      </c>
      <c r="Z135"/>
      <c r="AA135"/>
    </row>
    <row r="136" spans="2:27" x14ac:dyDescent="0.25">
      <c r="B136" s="61" t="s">
        <v>59</v>
      </c>
      <c r="C136" s="98">
        <f>'SALDO COMERCIAL'!C134/'BALANZA COMERCIAL PERCAPITA COL'!$C$148</f>
        <v>-5.6620911539520718E-6</v>
      </c>
      <c r="D136" s="98">
        <f>'SALDO COMERCIAL'!D134/'BALANZA COMERCIAL PERCAPITA COL'!$D$148</f>
        <v>-9.0672463256495476E-6</v>
      </c>
      <c r="E136" s="98">
        <f>'SALDO COMERCIAL'!E134/'BALANZA COMERCIAL PERCAPITA COL'!$E$148</f>
        <v>-3.7520625670147484E-6</v>
      </c>
      <c r="F136" s="98">
        <f>'SALDO COMERCIAL'!F134/'BALANZA COMERCIAL PERCAPITA COL'!$F$148</f>
        <v>-3.8741846306915656E-6</v>
      </c>
      <c r="G136" s="98">
        <f>'SALDO COMERCIAL'!G134/'BALANZA COMERCIAL PERCAPITA COL'!$G$148</f>
        <v>-2.8378213477948708E-6</v>
      </c>
      <c r="H136" s="98">
        <f>'SALDO COMERCIAL'!H134/'BALANZA COMERCIAL PERCAPITA COL'!$H$148</f>
        <v>-2.8710058554164419E-6</v>
      </c>
      <c r="I136" s="98">
        <f>'SALDO COMERCIAL'!I134/'BALANZA COMERCIAL PERCAPITA COL'!$I$148</f>
        <v>-4.5134160560360367E-6</v>
      </c>
      <c r="J136" s="98">
        <f>'SALDO COMERCIAL'!J134/'BALANZA COMERCIAL PERCAPITA COL'!$J$148</f>
        <v>-1.9002950773385217E-6</v>
      </c>
      <c r="K136" s="98">
        <f>'SALDO COMERCIAL'!K134/'BALANZA COMERCIAL PERCAPITA COL'!$K$148</f>
        <v>-1.5657563952074475E-6</v>
      </c>
      <c r="L136" s="98">
        <f>'SALDO COMERCIAL'!L134/'BALANZA COMERCIAL PERCAPITA COL'!$L$148</f>
        <v>1.9192886236296778E-6</v>
      </c>
      <c r="M136" s="98">
        <f>'SALDO COMERCIAL'!M134/'BALANZA COMERCIAL PERCAPITA COL'!$M$148</f>
        <v>1.0396058886419452E-6</v>
      </c>
      <c r="N136" s="98">
        <f>'SALDO COMERCIAL'!N134/'BALANZA COMERCIAL PERCAPITA COL'!$N$148</f>
        <v>1.4143715940164052E-6</v>
      </c>
      <c r="O136" s="98">
        <f>'SALDO COMERCIAL'!O134/'BALANZA COMERCIAL PERCAPITA COL'!$O$148</f>
        <v>1.3521257174041025E-7</v>
      </c>
      <c r="P136" s="98">
        <f>'SALDO COMERCIAL'!P134/'BALANZA COMERCIAL PERCAPITA COL'!$P$148</f>
        <v>3.6301646999043063E-6</v>
      </c>
      <c r="Q136" s="98">
        <f>'SALDO COMERCIAL'!Q134/'BALANZA COMERCIAL PERCAPITA COL'!$Q$148</f>
        <v>-6.3853893835767481E-7</v>
      </c>
      <c r="R136" s="98">
        <f>'SALDO COMERCIAL'!R134/'BALANZA COMERCIAL PERCAPITA COL'!$R$148</f>
        <v>-7.6222670987432254E-7</v>
      </c>
      <c r="S136" s="98">
        <f>'SALDO COMERCIAL'!S134/'BALANZA COMERCIAL PERCAPITA COL'!$S$148</f>
        <v>9.6968869502010557E-7</v>
      </c>
      <c r="T136" s="98">
        <f>'SALDO COMERCIAL'!T134/'BALANZA COMERCIAL PERCAPITA COL'!$T$148</f>
        <v>6.6124205019078865E-7</v>
      </c>
      <c r="U136" s="98">
        <f>'SALDO COMERCIAL'!U134/'BALANZA COMERCIAL PERCAPITA COL'!$U$148</f>
        <v>-1.6897964240992768E-7</v>
      </c>
      <c r="V136" s="98">
        <f>'SALDO COMERCIAL'!V134/'BALANZA COMERCIAL PERCAPITA COL'!$V$148</f>
        <v>-8.3696171931689444E-7</v>
      </c>
      <c r="W136" s="98">
        <f>'SALDO COMERCIAL'!W134/'BALANZA COMERCIAL PERCAPITA COL'!$W$148</f>
        <v>3.5248723389727902E-7</v>
      </c>
      <c r="X136" s="98">
        <f>'SALDO COMERCIAL'!X134/'BALANZA COMERCIAL PERCAPITA COL'!$X$148</f>
        <v>-8.2214160530013313E-8</v>
      </c>
      <c r="Y136" s="132" t="e">
        <f>+AVERAGE(#REF!)</f>
        <v>#REF!</v>
      </c>
      <c r="Z136"/>
      <c r="AA136"/>
    </row>
    <row r="137" spans="2:27" x14ac:dyDescent="0.25">
      <c r="B137" s="99" t="s">
        <v>9</v>
      </c>
      <c r="C137" s="100">
        <f>'SALDO COMERCIAL'!C135/'BALANZA COMERCIAL PERCAPITA COL'!$C$148</f>
        <v>7.2111538281465063E-7</v>
      </c>
      <c r="D137" s="100">
        <f>'SALDO COMERCIAL'!D135/'BALANZA COMERCIAL PERCAPITA COL'!$D$148</f>
        <v>-3.4166435429983804E-7</v>
      </c>
      <c r="E137" s="100">
        <f>'SALDO COMERCIAL'!E135/'BALANZA COMERCIAL PERCAPITA COL'!$E$148</f>
        <v>-8.280413940998066E-7</v>
      </c>
      <c r="F137" s="100">
        <f>'SALDO COMERCIAL'!F135/'BALANZA COMERCIAL PERCAPITA COL'!$F$148</f>
        <v>-5.8622530595990802E-7</v>
      </c>
      <c r="G137" s="100">
        <f>'SALDO COMERCIAL'!G135/'BALANZA COMERCIAL PERCAPITA COL'!$G$148</f>
        <v>-6.2783658137054671E-7</v>
      </c>
      <c r="H137" s="100">
        <f>'SALDO COMERCIAL'!H135/'BALANZA COMERCIAL PERCAPITA COL'!$H$148</f>
        <v>-3.465007066881913E-7</v>
      </c>
      <c r="I137" s="100">
        <f>'SALDO COMERCIAL'!I135/'BALANZA COMERCIAL PERCAPITA COL'!$I$148</f>
        <v>-7.8069899347650362E-7</v>
      </c>
      <c r="J137" s="100">
        <f>'SALDO COMERCIAL'!J135/'BALANZA COMERCIAL PERCAPITA COL'!$J$148</f>
        <v>-6.2541356975698187E-7</v>
      </c>
      <c r="K137" s="100">
        <f>'SALDO COMERCIAL'!K135/'BALANZA COMERCIAL PERCAPITA COL'!$K$148</f>
        <v>-9.9639043331383018E-7</v>
      </c>
      <c r="L137" s="100">
        <f>'SALDO COMERCIAL'!L135/'BALANZA COMERCIAL PERCAPITA COL'!$L$148</f>
        <v>-2.106536294227695E-7</v>
      </c>
      <c r="M137" s="100">
        <f>'SALDO COMERCIAL'!M135/'BALANZA COMERCIAL PERCAPITA COL'!$M$148</f>
        <v>-2.4257470734978722E-5</v>
      </c>
      <c r="N137" s="100">
        <f>'SALDO COMERCIAL'!N135/'BALANZA COMERCIAL PERCAPITA COL'!$N$148</f>
        <v>-3.3853668476134604E-5</v>
      </c>
      <c r="O137" s="100">
        <f>'SALDO COMERCIAL'!O135/'BALANZA COMERCIAL PERCAPITA COL'!$O$148</f>
        <v>-3.1481993786892187E-5</v>
      </c>
      <c r="P137" s="100">
        <f>'SALDO COMERCIAL'!P135/'BALANZA COMERCIAL PERCAPITA COL'!$P$148</f>
        <v>3.3406423618751285E-7</v>
      </c>
      <c r="Q137" s="100">
        <f>'SALDO COMERCIAL'!Q135/'BALANZA COMERCIAL PERCAPITA COL'!$Q$148</f>
        <v>5.945017701950765E-7</v>
      </c>
      <c r="R137" s="100">
        <f>'SALDO COMERCIAL'!R135/'BALANZA COMERCIAL PERCAPITA COL'!$R$148</f>
        <v>8.4933833385995941E-7</v>
      </c>
      <c r="S137" s="100">
        <f>'SALDO COMERCIAL'!S135/'BALANZA COMERCIAL PERCAPITA COL'!$S$148</f>
        <v>-1.0774318833556728E-7</v>
      </c>
      <c r="T137" s="100">
        <f>'SALDO COMERCIAL'!T135/'BALANZA COMERCIAL PERCAPITA COL'!$T$148</f>
        <v>-1.4931272101082323E-7</v>
      </c>
      <c r="U137" s="100">
        <f>'SALDO COMERCIAL'!U135/'BALANZA COMERCIAL PERCAPITA COL'!$U$148</f>
        <v>-4.8581647192854208E-7</v>
      </c>
      <c r="V137" s="100">
        <f>'SALDO COMERCIAL'!V135/'BALANZA COMERCIAL PERCAPITA COL'!$V$148</f>
        <v>-5.4611752185427364E-6</v>
      </c>
      <c r="W137" s="100">
        <f>'SALDO COMERCIAL'!W135/'BALANZA COMERCIAL PERCAPITA COL'!$W$148</f>
        <v>-1.9303859691668634E-5</v>
      </c>
      <c r="X137" s="100">
        <f>'SALDO COMERCIAL'!X135/'BALANZA COMERCIAL PERCAPITA COL'!$X$148</f>
        <v>-9.3724143004215175E-6</v>
      </c>
      <c r="Y137" s="132" t="e">
        <f>+AVERAGE(#REF!)</f>
        <v>#REF!</v>
      </c>
      <c r="Z137"/>
      <c r="AA137"/>
    </row>
    <row r="138" spans="2:27" x14ac:dyDescent="0.25">
      <c r="B138" s="61" t="s">
        <v>154</v>
      </c>
      <c r="C138" s="98">
        <f>'SALDO COMERCIAL'!C136/'BALANZA COMERCIAL PERCAPITA COL'!$C$148</f>
        <v>-3.1515413026714362E-6</v>
      </c>
      <c r="D138" s="98">
        <f>'SALDO COMERCIAL'!D136/'BALANZA COMERCIAL PERCAPITA COL'!$D$148</f>
        <v>-1.5769124044607908E-6</v>
      </c>
      <c r="E138" s="98">
        <f>'SALDO COMERCIAL'!E136/'BALANZA COMERCIAL PERCAPITA COL'!$E$148</f>
        <v>-6.779588914192166E-6</v>
      </c>
      <c r="F138" s="98">
        <f>'SALDO COMERCIAL'!F136/'BALANZA COMERCIAL PERCAPITA COL'!$F$148</f>
        <v>-3.9506488010341628E-6</v>
      </c>
      <c r="G138" s="98">
        <f>'SALDO COMERCIAL'!G136/'BALANZA COMERCIAL PERCAPITA COL'!$G$148</f>
        <v>-5.298940746767414E-6</v>
      </c>
      <c r="H138" s="98">
        <f>'SALDO COMERCIAL'!H136/'BALANZA COMERCIAL PERCAPITA COL'!$H$148</f>
        <v>-4.8510098936346784E-6</v>
      </c>
      <c r="I138" s="98">
        <f>'SALDO COMERCIAL'!I136/'BALANZA COMERCIAL PERCAPITA COL'!$I$148</f>
        <v>-7.1726720025653765E-6</v>
      </c>
      <c r="J138" s="98">
        <f>'SALDO COMERCIAL'!J136/'BALANZA COMERCIAL PERCAPITA COL'!$J$148</f>
        <v>-7.2163104202728674E-6</v>
      </c>
      <c r="K138" s="98">
        <f>'SALDO COMERCIAL'!K136/'BALANZA COMERCIAL PERCAPITA COL'!$K$148</f>
        <v>-1.7223320347281922E-5</v>
      </c>
      <c r="L138" s="98">
        <f>'SALDO COMERCIAL'!L136/'BALANZA COMERCIAL PERCAPITA COL'!$L$148</f>
        <v>-2.9561725995661985E-5</v>
      </c>
      <c r="M138" s="98">
        <f>'SALDO COMERCIAL'!M136/'BALANZA COMERCIAL PERCAPITA COL'!$M$148</f>
        <v>-2.3425786024065165E-5</v>
      </c>
      <c r="N138" s="98">
        <f>'SALDO COMERCIAL'!N136/'BALANZA COMERCIAL PERCAPITA COL'!$N$148</f>
        <v>-3.0203677265769683E-5</v>
      </c>
      <c r="O138" s="98">
        <f>'SALDO COMERCIAL'!O136/'BALANZA COMERCIAL PERCAPITA COL'!$O$148</f>
        <v>-4.1014480094591107E-5</v>
      </c>
      <c r="P138" s="98">
        <f>'SALDO COMERCIAL'!P136/'BALANZA COMERCIAL PERCAPITA COL'!$P$148</f>
        <v>-4.7214412047835148E-5</v>
      </c>
      <c r="Q138" s="98">
        <f>'SALDO COMERCIAL'!Q136/'BALANZA COMERCIAL PERCAPITA COL'!$Q$148</f>
        <v>-3.8708670814923868E-5</v>
      </c>
      <c r="R138" s="98">
        <f>'SALDO COMERCIAL'!R136/'BALANZA COMERCIAL PERCAPITA COL'!$R$148</f>
        <v>-4.6103826994398311E-5</v>
      </c>
      <c r="S138" s="98">
        <f>'SALDO COMERCIAL'!S136/'BALANZA COMERCIAL PERCAPITA COL'!$S$148</f>
        <v>-3.2538442877341319E-5</v>
      </c>
      <c r="T138" s="98">
        <f>'SALDO COMERCIAL'!T136/'BALANZA COMERCIAL PERCAPITA COL'!$T$148</f>
        <v>-9.5325507171052713E-5</v>
      </c>
      <c r="U138" s="98">
        <f>'SALDO COMERCIAL'!U136/'BALANZA COMERCIAL PERCAPITA COL'!$U$148</f>
        <v>-1.1701840236887491E-4</v>
      </c>
      <c r="V138" s="98">
        <f>'SALDO COMERCIAL'!V136/'BALANZA COMERCIAL PERCAPITA COL'!$V$148</f>
        <v>-1.5215964057181141E-4</v>
      </c>
      <c r="W138" s="98">
        <f>'SALDO COMERCIAL'!W136/'BALANZA COMERCIAL PERCAPITA COL'!$W$148</f>
        <v>-1.4881181633416305E-4</v>
      </c>
      <c r="X138" s="98">
        <f>'SALDO COMERCIAL'!X136/'BALANZA COMERCIAL PERCAPITA COL'!$X$148</f>
        <v>-1.3624941753836458E-4</v>
      </c>
      <c r="Y138" s="132" t="e">
        <f>+AVERAGE(#REF!)</f>
        <v>#REF!</v>
      </c>
      <c r="Z138"/>
      <c r="AA138"/>
    </row>
    <row r="139" spans="2:27" x14ac:dyDescent="0.25">
      <c r="B139" s="99" t="s">
        <v>101</v>
      </c>
      <c r="C139" s="100">
        <f>'SALDO COMERCIAL'!C137/'BALANZA COMERCIAL PERCAPITA COL'!$C$148</f>
        <v>-1.137759826218671E-5</v>
      </c>
      <c r="D139" s="100">
        <f>'SALDO COMERCIAL'!D137/'BALANZA COMERCIAL PERCAPITA COL'!$D$148</f>
        <v>-7.779434528673234E-6</v>
      </c>
      <c r="E139" s="100">
        <f>'SALDO COMERCIAL'!E137/'BALANZA COMERCIAL PERCAPITA COL'!$E$148</f>
        <v>-4.8906194839019824E-6</v>
      </c>
      <c r="F139" s="100">
        <f>'SALDO COMERCIAL'!F137/'BALANZA COMERCIAL PERCAPITA COL'!$F$148</f>
        <v>-5.1485874697348446E-6</v>
      </c>
      <c r="G139" s="100">
        <f>'SALDO COMERCIAL'!G137/'BALANZA COMERCIAL PERCAPITA COL'!$G$148</f>
        <v>-1.4088652885955066E-5</v>
      </c>
      <c r="H139" s="100">
        <f>'SALDO COMERCIAL'!H137/'BALANZA COMERCIAL PERCAPITA COL'!$H$148</f>
        <v>-5.7915118117883405E-6</v>
      </c>
      <c r="I139" s="100">
        <f>'SALDO COMERCIAL'!I137/'BALANZA COMERCIAL PERCAPITA COL'!$I$148</f>
        <v>-1.9029537965989776E-6</v>
      </c>
      <c r="J139" s="100">
        <f>'SALDO COMERCIAL'!J137/'BALANZA COMERCIAL PERCAPITA COL'!$J$148</f>
        <v>-4.4019493563664494E-6</v>
      </c>
      <c r="K139" s="100">
        <f>'SALDO COMERCIAL'!K137/'BALANZA COMERCIAL PERCAPITA COL'!$K$148</f>
        <v>-7.5678225768359956E-6</v>
      </c>
      <c r="L139" s="100">
        <f>'SALDO COMERCIAL'!L137/'BALANZA COMERCIAL PERCAPITA COL'!$L$148</f>
        <v>-7.8175902474672236E-6</v>
      </c>
      <c r="M139" s="100">
        <f>'SALDO COMERCIAL'!M137/'BALANZA COMERCIAL PERCAPITA COL'!$M$148</f>
        <v>-3.0264082536021071E-6</v>
      </c>
      <c r="N139" s="100">
        <f>'SALDO COMERCIAL'!N137/'BALANZA COMERCIAL PERCAPITA COL'!$N$148</f>
        <v>-5.543424150741717E-6</v>
      </c>
      <c r="O139" s="100">
        <f>'SALDO COMERCIAL'!O137/'BALANZA COMERCIAL PERCAPITA COL'!$O$148</f>
        <v>-3.988770866342102E-6</v>
      </c>
      <c r="P139" s="100">
        <f>'SALDO COMERCIAL'!P137/'BALANZA COMERCIAL PERCAPITA COL'!$P$148</f>
        <v>-5.1445892372876978E-6</v>
      </c>
      <c r="Q139" s="100">
        <f>'SALDO COMERCIAL'!Q137/'BALANZA COMERCIAL PERCAPITA COL'!$Q$148</f>
        <v>-1.2286369917364915E-5</v>
      </c>
      <c r="R139" s="100">
        <f>'SALDO COMERCIAL'!R137/'BALANZA COMERCIAL PERCAPITA COL'!$R$148</f>
        <v>-7.1867089788150411E-7</v>
      </c>
      <c r="S139" s="100">
        <f>'SALDO COMERCIAL'!S137/'BALANZA COMERCIAL PERCAPITA COL'!$S$148</f>
        <v>4.5252139100938258E-7</v>
      </c>
      <c r="T139" s="100">
        <f>'SALDO COMERCIAL'!T137/'BALANZA COMERCIAL PERCAPITA COL'!$T$148</f>
        <v>5.0766325143679899E-6</v>
      </c>
      <c r="U139" s="100">
        <f>'SALDO COMERCIAL'!U137/'BALANZA COMERCIAL PERCAPITA COL'!$U$148</f>
        <v>-4.5413278897668061E-6</v>
      </c>
      <c r="V139" s="100">
        <f>'SALDO COMERCIAL'!V137/'BALANZA COMERCIAL PERCAPITA COL'!$V$148</f>
        <v>-8.5370095370323236E-6</v>
      </c>
      <c r="W139" s="100">
        <f>'SALDO COMERCIAL'!W137/'BALANZA COMERCIAL PERCAPITA COL'!$W$148</f>
        <v>-7.5888428003767132E-6</v>
      </c>
      <c r="X139" s="100">
        <f>'SALDO COMERCIAL'!X137/'BALANZA COMERCIAL PERCAPITA COL'!$X$148</f>
        <v>-4.2545828074281894E-6</v>
      </c>
      <c r="Y139" s="132" t="e">
        <f>+AVERAGE(#REF!)</f>
        <v>#REF!</v>
      </c>
      <c r="Z139"/>
      <c r="AA139"/>
    </row>
    <row r="140" spans="2:27" x14ac:dyDescent="0.25">
      <c r="B140" s="59" t="s">
        <v>66</v>
      </c>
      <c r="C140" s="98">
        <f>'SALDO COMERCIAL'!C138/'BALANZA COMERCIAL PERCAPITA COL'!$C$148</f>
        <v>-8.3328888680804064E-6</v>
      </c>
      <c r="D140" s="98">
        <f>'SALDO COMERCIAL'!D138/'BALANZA COMERCIAL PERCAPITA COL'!$D$148</f>
        <v>-3.9422810111519774E-6</v>
      </c>
      <c r="E140" s="98">
        <f>'SALDO COMERCIAL'!E138/'BALANZA COMERCIAL PERCAPITA COL'!$E$148</f>
        <v>1.5525776139371373E-7</v>
      </c>
      <c r="F140" s="98">
        <f>'SALDO COMERCIAL'!F138/'BALANZA COMERCIAL PERCAPITA COL'!$F$148</f>
        <v>-3.5428398925403135E-6</v>
      </c>
      <c r="G140" s="98">
        <f>'SALDO COMERCIAL'!G138/'BALANZA COMERCIAL PERCAPITA COL'!$G$148</f>
        <v>-3.3400906128913085E-6</v>
      </c>
      <c r="H140" s="98">
        <f>'SALDO COMERCIAL'!H138/'BALANZA COMERCIAL PERCAPITA COL'!$H$148</f>
        <v>-2.8710058554164419E-6</v>
      </c>
      <c r="I140" s="98">
        <f>'SALDO COMERCIAL'!I138/'BALANZA COMERCIAL PERCAPITA COL'!$I$148</f>
        <v>-4.9769560834127109E-6</v>
      </c>
      <c r="J140" s="98">
        <f>'SALDO COMERCIAL'!J138/'BALANZA COMERCIAL PERCAPITA COL'!$J$148</f>
        <v>-2.8624698000415709E-6</v>
      </c>
      <c r="K140" s="98">
        <f>'SALDO COMERCIAL'!K138/'BALANZA COMERCIAL PERCAPITA COL'!$K$148</f>
        <v>-4.9345050030780164E-6</v>
      </c>
      <c r="L140" s="98">
        <f>'SALDO COMERCIAL'!L138/'BALANZA COMERCIAL PERCAPITA COL'!$L$148</f>
        <v>-4.447132176702912E-6</v>
      </c>
      <c r="M140" s="98">
        <f>'SALDO COMERCIAL'!M138/'BALANZA COMERCIAL PERCAPITA COL'!$M$148</f>
        <v>-4.4125494384580344E-6</v>
      </c>
      <c r="N140" s="98">
        <f>'SALDO COMERCIAL'!N138/'BALANZA COMERCIAL PERCAPITA COL'!$N$148</f>
        <v>-5.0415503593165406E-6</v>
      </c>
      <c r="O140" s="98">
        <f>'SALDO COMERCIAL'!O138/'BALANZA COMERCIAL PERCAPITA COL'!$O$148</f>
        <v>-7.324014302605555E-6</v>
      </c>
      <c r="P140" s="98">
        <f>'SALDO COMERCIAL'!P138/'BALANZA COMERCIAL PERCAPITA COL'!$P$148</f>
        <v>-1.0266907525496227E-5</v>
      </c>
      <c r="Q140" s="98">
        <f>'SALDO COMERCIAL'!Q138/'BALANZA COMERCIAL PERCAPITA COL'!$Q$148</f>
        <v>-9.1597309778204384E-6</v>
      </c>
      <c r="R140" s="98">
        <f>'SALDO COMERCIAL'!R138/'BALANZA COMERCIAL PERCAPITA COL'!$R$148</f>
        <v>-1.2848964537881437E-5</v>
      </c>
      <c r="S140" s="98">
        <f>'SALDO COMERCIAL'!S138/'BALANZA COMERCIAL PERCAPITA COL'!$S$148</f>
        <v>-1.8984349784726953E-5</v>
      </c>
      <c r="T140" s="98">
        <f>'SALDO COMERCIAL'!T138/'BALANZA COMERCIAL PERCAPITA COL'!$T$148</f>
        <v>-1.6296416978895563E-5</v>
      </c>
      <c r="U140" s="98">
        <f>'SALDO COMERCIAL'!U138/'BALANZA COMERCIAL PERCAPITA COL'!$U$148</f>
        <v>-1.5081433085086045E-5</v>
      </c>
      <c r="V140" s="98">
        <f>'SALDO COMERCIAL'!V138/'BALANZA COMERCIAL PERCAPITA COL'!$V$148</f>
        <v>-1.3516931766967845E-5</v>
      </c>
      <c r="W140" s="98">
        <f>'SALDO COMERCIAL'!W138/'BALANZA COMERCIAL PERCAPITA COL'!$W$148</f>
        <v>-1.5011809255390002E-5</v>
      </c>
      <c r="X140" s="98">
        <f>'SALDO COMERCIAL'!X138/'BALANZA COMERCIAL PERCAPITA COL'!$X$148</f>
        <v>-7.6664704694237415E-6</v>
      </c>
      <c r="Y140" s="132" t="e">
        <f>+AVERAGE(#REF!)</f>
        <v>#REF!</v>
      </c>
      <c r="Z140"/>
      <c r="AA140"/>
    </row>
    <row r="141" spans="2:27" x14ac:dyDescent="0.25">
      <c r="B141" s="99" t="s">
        <v>97</v>
      </c>
      <c r="C141" s="100">
        <f>'SALDO COMERCIAL'!C139/'BALANZA COMERCIAL PERCAPITA COL'!$C$148</f>
        <v>5.3522786191131843E-5</v>
      </c>
      <c r="D141" s="100">
        <f>'SALDO COMERCIAL'!D139/'BALANZA COMERCIAL PERCAPITA COL'!$D$148</f>
        <v>3.5112582872660279E-5</v>
      </c>
      <c r="E141" s="100">
        <f>'SALDO COMERCIAL'!E139/'BALANZA COMERCIAL PERCAPITA COL'!$E$148</f>
        <v>2.5902169859184573E-5</v>
      </c>
      <c r="F141" s="100">
        <f>'SALDO COMERCIAL'!F139/'BALANZA COMERCIAL PERCAPITA COL'!$F$148</f>
        <v>2.8546623594569433E-5</v>
      </c>
      <c r="G141" s="100">
        <f>'SALDO COMERCIAL'!G139/'BALANZA COMERCIAL PERCAPITA COL'!$G$148</f>
        <v>1.2456277774391646E-5</v>
      </c>
      <c r="H141" s="100">
        <f>'SALDO COMERCIAL'!H139/'BALANZA COMERCIAL PERCAPITA COL'!$H$148</f>
        <v>9.9742703425243639E-6</v>
      </c>
      <c r="I141" s="100">
        <f>'SALDO COMERCIAL'!I139/'BALANZA COMERCIAL PERCAPITA COL'!$I$148</f>
        <v>7.9777678395880204E-6</v>
      </c>
      <c r="J141" s="100">
        <f>'SALDO COMERCIAL'!J139/'BALANZA COMERCIAL PERCAPITA COL'!$J$148</f>
        <v>8.9722792892059317E-6</v>
      </c>
      <c r="K141" s="100">
        <f>'SALDO COMERCIAL'!K139/'BALANZA COMERCIAL PERCAPITA COL'!$K$148</f>
        <v>7.9236763030195073E-6</v>
      </c>
      <c r="L141" s="100">
        <f>'SALDO COMERCIAL'!L139/'BALANZA COMERCIAL PERCAPITA COL'!$L$148</f>
        <v>7.7239664121682154E-6</v>
      </c>
      <c r="M141" s="100">
        <f>'SALDO COMERCIAL'!M139/'BALANZA COMERCIAL PERCAPITA COL'!$M$148</f>
        <v>4.943903559319473E-6</v>
      </c>
      <c r="N141" s="100">
        <f>'SALDO COMERCIAL'!N139/'BALANZA COMERCIAL PERCAPITA COL'!$N$148</f>
        <v>4.6993636833448304E-6</v>
      </c>
      <c r="O141" s="100">
        <f>'SALDO COMERCIAL'!O139/'BALANZA COMERCIAL PERCAPITA COL'!$O$148</f>
        <v>4.2141251525761194E-6</v>
      </c>
      <c r="P141" s="100">
        <f>'SALDO COMERCIAL'!P139/'BALANZA COMERCIAL PERCAPITA COL'!$P$148</f>
        <v>3.8083322925376464E-6</v>
      </c>
      <c r="Q141" s="100">
        <f>'SALDO COMERCIAL'!Q139/'BALANZA COMERCIAL PERCAPITA COL'!$Q$148</f>
        <v>1.0855161952080471E-5</v>
      </c>
      <c r="R141" s="100">
        <f>'SALDO COMERCIAL'!R139/'BALANZA COMERCIAL PERCAPITA COL'!$R$148</f>
        <v>5.0524741911669379E-6</v>
      </c>
      <c r="S141" s="100">
        <f>'SALDO COMERCIAL'!S139/'BALANZA COMERCIAL PERCAPITA COL'!$S$148</f>
        <v>-2.8013228967247491E-7</v>
      </c>
      <c r="T141" s="100">
        <f>'SALDO COMERCIAL'!T139/'BALANZA COMERCIAL PERCAPITA COL'!$T$148</f>
        <v>2.5383162571839949E-6</v>
      </c>
      <c r="U141" s="100">
        <f>'SALDO COMERCIAL'!U139/'BALANZA COMERCIAL PERCAPITA COL'!$U$148</f>
        <v>2.1333679854253367E-6</v>
      </c>
      <c r="V141" s="100">
        <f>'SALDO COMERCIAL'!V139/'BALANZA COMERCIAL PERCAPITA COL'!$V$148</f>
        <v>1.1508223640607298E-6</v>
      </c>
      <c r="W141" s="100">
        <f>'SALDO COMERCIAL'!W139/'BALANZA COMERCIAL PERCAPITA COL'!$W$148</f>
        <v>1.0574617016918372E-6</v>
      </c>
      <c r="X141" s="100">
        <f>'SALDO COMERCIAL'!X139/'BALANZA COMERCIAL PERCAPITA COL'!$X$148</f>
        <v>1.4181942691427298E-6</v>
      </c>
      <c r="Y141" s="132" t="e">
        <f>+AVERAGE(#REF!)</f>
        <v>#REF!</v>
      </c>
      <c r="Z141"/>
      <c r="AA141"/>
    </row>
    <row r="142" spans="2:27" x14ac:dyDescent="0.25">
      <c r="B142" s="59" t="s">
        <v>26</v>
      </c>
      <c r="C142" s="98">
        <f>'SALDO COMERCIAL'!C140/'BALANZA COMERCIAL PERCAPITA COL'!$C$148</f>
        <v>0</v>
      </c>
      <c r="D142" s="98">
        <f>'SALDO COMERCIAL'!D140/'BALANZA COMERCIAL PERCAPITA COL'!$D$148</f>
        <v>0</v>
      </c>
      <c r="E142" s="98">
        <f>'SALDO COMERCIAL'!E140/'BALANZA COMERCIAL PERCAPITA COL'!$E$148</f>
        <v>0</v>
      </c>
      <c r="F142" s="98">
        <f>'SALDO COMERCIAL'!F140/'BALANZA COMERCIAL PERCAPITA COL'!$F$148</f>
        <v>0</v>
      </c>
      <c r="G142" s="98">
        <f>'SALDO COMERCIAL'!G140/'BALANZA COMERCIAL PERCAPITA COL'!$G$148</f>
        <v>0</v>
      </c>
      <c r="H142" s="98">
        <f>'SALDO COMERCIAL'!H140/'BALANZA COMERCIAL PERCAPITA COL'!$H$148</f>
        <v>0</v>
      </c>
      <c r="I142" s="98">
        <f>'SALDO COMERCIAL'!I140/'BALANZA COMERCIAL PERCAPITA COL'!$I$148</f>
        <v>0</v>
      </c>
      <c r="J142" s="98">
        <f>'SALDO COMERCIAL'!J140/'BALANZA COMERCIAL PERCAPITA COL'!$J$148</f>
        <v>7.216310420272867E-7</v>
      </c>
      <c r="K142" s="98">
        <f>'SALDO COMERCIAL'!K140/'BALANZA COMERCIAL PERCAPITA COL'!$K$148</f>
        <v>-1.8978865396453909E-7</v>
      </c>
      <c r="L142" s="98">
        <f>'SALDO COMERCIAL'!L140/'BALANZA COMERCIAL PERCAPITA COL'!$L$148</f>
        <v>-6.0855492944355629E-7</v>
      </c>
      <c r="M142" s="98">
        <f>'SALDO COMERCIAL'!M140/'BALANZA COMERCIAL PERCAPITA COL'!$M$148</f>
        <v>-2.7722823697118538E-7</v>
      </c>
      <c r="N142" s="98">
        <f>'SALDO COMERCIAL'!N140/'BALANZA COMERCIAL PERCAPITA COL'!$N$148</f>
        <v>-6.3874846181386044E-7</v>
      </c>
      <c r="O142" s="98">
        <f>'SALDO COMERCIAL'!O140/'BALANZA COMERCIAL PERCAPITA COL'!$O$148</f>
        <v>-7.887400018190598E-7</v>
      </c>
      <c r="P142" s="98">
        <f>'SALDO COMERCIAL'!P140/'BALANZA COMERCIAL PERCAPITA COL'!$P$148</f>
        <v>-1.3362569447500513E-7</v>
      </c>
      <c r="Q142" s="98">
        <f>'SALDO COMERCIAL'!Q140/'BALANZA COMERCIAL PERCAPITA COL'!$Q$148</f>
        <v>-3.9633451346338432E-7</v>
      </c>
      <c r="R142" s="98">
        <f>'SALDO COMERCIAL'!R140/'BALANZA COMERCIAL PERCAPITA COL'!$R$148</f>
        <v>-6.9689299188509494E-7</v>
      </c>
      <c r="S142" s="98">
        <f>'SALDO COMERCIAL'!S140/'BALANZA COMERCIAL PERCAPITA COL'!$S$148</f>
        <v>-1.2929182600268075E-7</v>
      </c>
      <c r="T142" s="98">
        <f>'SALDO COMERCIAL'!T140/'BALANZA COMERCIAL PERCAPITA COL'!$T$148</f>
        <v>-1.4931272101082323E-7</v>
      </c>
      <c r="U142" s="98">
        <f>'SALDO COMERCIAL'!U140/'BALANZA COMERCIAL PERCAPITA COL'!$U$148</f>
        <v>2.5346946361489151E-7</v>
      </c>
      <c r="V142" s="98">
        <f>'SALDO COMERCIAL'!V140/'BALANZA COMERCIAL PERCAPITA COL'!$V$148</f>
        <v>2.7201255877799068E-7</v>
      </c>
      <c r="W142" s="98">
        <f>'SALDO COMERCIAL'!W140/'BALANZA COMERCIAL PERCAPITA COL'!$W$148</f>
        <v>-6.2203629511284542E-8</v>
      </c>
      <c r="X142" s="98">
        <f>'SALDO COMERCIAL'!X140/'BALANZA COMERCIAL PERCAPITA COL'!$X$148</f>
        <v>-8.2214160530013313E-8</v>
      </c>
      <c r="Y142" s="132" t="e">
        <f>+AVERAGE(#REF!)</f>
        <v>#REF!</v>
      </c>
      <c r="Z142"/>
      <c r="AA142"/>
    </row>
    <row r="143" spans="2:27" x14ac:dyDescent="0.25">
      <c r="B143" s="99" t="s">
        <v>54</v>
      </c>
      <c r="C143" s="100">
        <f>'SALDO COMERCIAL'!C141/'BALANZA COMERCIAL PERCAPITA COL'!$C$148</f>
        <v>-2.3770099655742188E-6</v>
      </c>
      <c r="D143" s="100">
        <f>'SALDO COMERCIAL'!D141/'BALANZA COMERCIAL PERCAPITA COL'!$D$148</f>
        <v>-3.8634353909289376E-6</v>
      </c>
      <c r="E143" s="100">
        <f>'SALDO COMERCIAL'!E141/'BALANZA COMERCIAL PERCAPITA COL'!$E$148</f>
        <v>-4.2954647318927463E-6</v>
      </c>
      <c r="F143" s="100">
        <f>'SALDO COMERCIAL'!F141/'BALANZA COMERCIAL PERCAPITA COL'!$F$148</f>
        <v>-2.4468534509630944E-6</v>
      </c>
      <c r="G143" s="100">
        <f>'SALDO COMERCIAL'!G141/'BALANZA COMERCIAL PERCAPITA COL'!$G$148</f>
        <v>-1.6072616483085994E-6</v>
      </c>
      <c r="H143" s="100">
        <f>'SALDO COMERCIAL'!H141/'BALANZA COMERCIAL PERCAPITA COL'!$H$148</f>
        <v>-3.9105079754810164E-6</v>
      </c>
      <c r="I143" s="100">
        <f>'SALDO COMERCIAL'!I141/'BALANZA COMERCIAL PERCAPITA COL'!$I$148</f>
        <v>-1.4906471406691991E-5</v>
      </c>
      <c r="J143" s="100">
        <f>'SALDO COMERCIAL'!J141/'BALANZA COMERCIAL PERCAPITA COL'!$J$148</f>
        <v>-3.3603952190403988E-5</v>
      </c>
      <c r="K143" s="100">
        <f>'SALDO COMERCIAL'!K141/'BALANZA COMERCIAL PERCAPITA COL'!$K$148</f>
        <v>-2.9749371508941502E-5</v>
      </c>
      <c r="L143" s="100">
        <f>'SALDO COMERCIAL'!L141/'BALANZA COMERCIAL PERCAPITA COL'!$L$148</f>
        <v>-5.4114576802827009E-5</v>
      </c>
      <c r="M143" s="100">
        <f>'SALDO COMERCIAL'!M141/'BALANZA COMERCIAL PERCAPITA COL'!$M$148</f>
        <v>-1.1354806539278135E-4</v>
      </c>
      <c r="N143" s="100">
        <f>'SALDO COMERCIAL'!N141/'BALANZA COMERCIAL PERCAPITA COL'!$N$148</f>
        <v>-1.4775620668458478E-4</v>
      </c>
      <c r="O143" s="100">
        <f>'SALDO COMERCIAL'!O141/'BALANZA COMERCIAL PERCAPITA COL'!$O$148</f>
        <v>-1.1031092311155136E-4</v>
      </c>
      <c r="P143" s="100">
        <f>'SALDO COMERCIAL'!P141/'BALANZA COMERCIAL PERCAPITA COL'!$P$148</f>
        <v>-1.274120996819174E-4</v>
      </c>
      <c r="Q143" s="100">
        <f>'SALDO COMERCIAL'!Q141/'BALANZA COMERCIAL PERCAPITA COL'!$Q$148</f>
        <v>-8.8184429245603019E-5</v>
      </c>
      <c r="R143" s="100">
        <f>'SALDO COMERCIAL'!R141/'BALANZA COMERCIAL PERCAPITA COL'!$R$148</f>
        <v>-1.1270066353141769E-4</v>
      </c>
      <c r="S143" s="100">
        <f>'SALDO COMERCIAL'!S141/'BALANZA COMERCIAL PERCAPITA COL'!$S$148</f>
        <v>-1.5573200442022895E-4</v>
      </c>
      <c r="T143" s="100">
        <f>'SALDO COMERCIAL'!T141/'BALANZA COMERCIAL PERCAPITA COL'!$T$148</f>
        <v>-9.5752114945369358E-5</v>
      </c>
      <c r="U143" s="100">
        <f>'SALDO COMERCIAL'!U141/'BALANZA COMERCIAL PERCAPITA COL'!$U$148</f>
        <v>-6.5880938084570553E-5</v>
      </c>
      <c r="V143" s="100">
        <f>'SALDO COMERCIAL'!V141/'BALANZA COMERCIAL PERCAPITA COL'!$V$148</f>
        <v>-6.2751204905784163E-5</v>
      </c>
      <c r="W143" s="100">
        <f>'SALDO COMERCIAL'!W141/'BALANZA COMERCIAL PERCAPITA COL'!$W$148</f>
        <v>-5.0571550792674329E-5</v>
      </c>
      <c r="X143" s="100">
        <f>'SALDO COMERCIAL'!X141/'BALANZA COMERCIAL PERCAPITA COL'!$X$148</f>
        <v>-2.9987615053322359E-5</v>
      </c>
      <c r="Y143" s="132" t="e">
        <f>+AVERAGE(#REF!)</f>
        <v>#REF!</v>
      </c>
      <c r="Z143"/>
      <c r="AA143"/>
    </row>
    <row r="144" spans="2:27" x14ac:dyDescent="0.25">
      <c r="B144" s="59" t="s">
        <v>29</v>
      </c>
      <c r="C144" s="98">
        <f>'SALDO COMERCIAL'!C142/'BALANZA COMERCIAL PERCAPITA COL'!$C$148</f>
        <v>4.5403561140181705E-7</v>
      </c>
      <c r="D144" s="98">
        <f>'SALDO COMERCIAL'!D142/'BALANZA COMERCIAL PERCAPITA COL'!$D$148</f>
        <v>8.9358369586111481E-7</v>
      </c>
      <c r="E144" s="98">
        <f>'SALDO COMERCIAL'!E142/'BALANZA COMERCIAL PERCAPITA COL'!$E$148</f>
        <v>0</v>
      </c>
      <c r="F144" s="98">
        <f>'SALDO COMERCIAL'!F142/'BALANZA COMERCIAL PERCAPITA COL'!$F$148</f>
        <v>1.529283406851934E-7</v>
      </c>
      <c r="G144" s="98">
        <f>'SALDO COMERCIAL'!G142/'BALANZA COMERCIAL PERCAPITA COL'!$G$148</f>
        <v>0</v>
      </c>
      <c r="H144" s="98">
        <f>'SALDO COMERCIAL'!H142/'BALANZA COMERCIAL PERCAPITA COL'!$H$148</f>
        <v>0</v>
      </c>
      <c r="I144" s="98">
        <f>'SALDO COMERCIAL'!I142/'BALANZA COMERCIAL PERCAPITA COL'!$I$148</f>
        <v>0</v>
      </c>
      <c r="J144" s="98">
        <f>'SALDO COMERCIAL'!J142/'BALANZA COMERCIAL PERCAPITA COL'!$J$148</f>
        <v>0</v>
      </c>
      <c r="K144" s="98">
        <f>'SALDO COMERCIAL'!K142/'BALANZA COMERCIAL PERCAPITA COL'!$K$148</f>
        <v>0</v>
      </c>
      <c r="L144" s="98">
        <f>'SALDO COMERCIAL'!L142/'BALANZA COMERCIAL PERCAPITA COL'!$L$148</f>
        <v>2.3874078001247211E-6</v>
      </c>
      <c r="M144" s="98">
        <f>'SALDO COMERCIAL'!M142/'BALANZA COMERCIAL PERCAPITA COL'!$M$148</f>
        <v>6.7689894527131104E-6</v>
      </c>
      <c r="N144" s="98">
        <f>'SALDO COMERCIAL'!N142/'BALANZA COMERCIAL PERCAPITA COL'!$N$148</f>
        <v>3.0340551936158369E-6</v>
      </c>
      <c r="O144" s="98">
        <f>'SALDO COMERCIAL'!O142/'BALANZA COMERCIAL PERCAPITA COL'!$O$148</f>
        <v>0</v>
      </c>
      <c r="P144" s="98">
        <f>'SALDO COMERCIAL'!P142/'BALANZA COMERCIAL PERCAPITA COL'!$P$148</f>
        <v>0</v>
      </c>
      <c r="Q144" s="98">
        <f>'SALDO COMERCIAL'!Q142/'BALANZA COMERCIAL PERCAPITA COL'!$Q$148</f>
        <v>0</v>
      </c>
      <c r="R144" s="98">
        <f>'SALDO COMERCIAL'!R142/'BALANZA COMERCIAL PERCAPITA COL'!$R$148</f>
        <v>0</v>
      </c>
      <c r="S144" s="98">
        <f>'SALDO COMERCIAL'!S142/'BALANZA COMERCIAL PERCAPITA COL'!$S$148</f>
        <v>0</v>
      </c>
      <c r="T144" s="98">
        <f>'SALDO COMERCIAL'!T142/'BALANZA COMERCIAL PERCAPITA COL'!$T$148</f>
        <v>0</v>
      </c>
      <c r="U144" s="98">
        <f>'SALDO COMERCIAL'!U142/'BALANZA COMERCIAL PERCAPITA COL'!$U$148</f>
        <v>0</v>
      </c>
      <c r="V144" s="98">
        <f>'SALDO COMERCIAL'!V142/'BALANZA COMERCIAL PERCAPITA COL'!$V$148</f>
        <v>0</v>
      </c>
      <c r="W144" s="98">
        <f>'SALDO COMERCIAL'!W142/'BALANZA COMERCIAL PERCAPITA COL'!$W$148</f>
        <v>0</v>
      </c>
      <c r="X144" s="98">
        <f>'SALDO COMERCIAL'!X142/'BALANZA COMERCIAL PERCAPITA COL'!$X$148</f>
        <v>0</v>
      </c>
      <c r="Y144" s="132" t="e">
        <f>+AVERAGE(#REF!)</f>
        <v>#REF!</v>
      </c>
      <c r="Z144"/>
      <c r="AA144"/>
    </row>
    <row r="145" spans="2:27" x14ac:dyDescent="0.25">
      <c r="B145" s="99" t="s">
        <v>170</v>
      </c>
      <c r="C145" s="100">
        <f>'SALDO COMERCIAL'!C143/'BALANZA COMERCIAL PERCAPITA COL'!$C$148</f>
        <v>-2.6707977141283358E-8</v>
      </c>
      <c r="D145" s="100">
        <f>'SALDO COMERCIAL'!D143/'BALANZA COMERCIAL PERCAPITA COL'!$D$148</f>
        <v>-5.2563746815359697E-8</v>
      </c>
      <c r="E145" s="100">
        <f>'SALDO COMERCIAL'!E143/'BALANZA COMERCIAL PERCAPITA COL'!$E$148</f>
        <v>-5.1752587131237913E-8</v>
      </c>
      <c r="F145" s="100">
        <f>'SALDO COMERCIAL'!F143/'BALANZA COMERCIAL PERCAPITA COL'!$F$148</f>
        <v>-2.2939251102779009E-7</v>
      </c>
      <c r="G145" s="100">
        <f>'SALDO COMERCIAL'!G143/'BALANZA COMERCIAL PERCAPITA COL'!$G$148</f>
        <v>-3.2647502231268427E-7</v>
      </c>
      <c r="H145" s="100">
        <f>'SALDO COMERCIAL'!H143/'BALANZA COMERCIAL PERCAPITA COL'!$H$148</f>
        <v>-1.6830034324855006E-6</v>
      </c>
      <c r="I145" s="100">
        <f>'SALDO COMERCIAL'!I143/'BALANZA COMERCIAL PERCAPITA COL'!$I$148</f>
        <v>-8.5388952411492585E-7</v>
      </c>
      <c r="J145" s="100">
        <f>'SALDO COMERCIAL'!J143/'BALANZA COMERCIAL PERCAPITA COL'!$J$148</f>
        <v>-7.9379414623001547E-7</v>
      </c>
      <c r="K145" s="100">
        <f>'SALDO COMERCIAL'!K143/'BALANZA COMERCIAL PERCAPITA COL'!$K$148</f>
        <v>-4.0567324784920227E-6</v>
      </c>
      <c r="L145" s="100">
        <f>'SALDO COMERCIAL'!L143/'BALANZA COMERCIAL PERCAPITA COL'!$L$148</f>
        <v>0</v>
      </c>
      <c r="M145" s="100">
        <f>'SALDO COMERCIAL'!M143/'BALANZA COMERCIAL PERCAPITA COL'!$M$148</f>
        <v>-3.92740002375846E-7</v>
      </c>
      <c r="N145" s="100">
        <f>'SALDO COMERCIAL'!N143/'BALANZA COMERCIAL PERCAPITA COL'!$N$148</f>
        <v>-4.5624890129561456E-8</v>
      </c>
      <c r="O145" s="100">
        <f>'SALDO COMERCIAL'!O143/'BALANZA COMERCIAL PERCAPITA COL'!$O$148</f>
        <v>-4.5070857246803415E-8</v>
      </c>
      <c r="P145" s="100">
        <f>'SALDO COMERCIAL'!P143/'BALANZA COMERCIAL PERCAPITA COL'!$P$148</f>
        <v>-1.7816759263334018E-7</v>
      </c>
      <c r="Q145" s="100">
        <f>'SALDO COMERCIAL'!Q143/'BALANZA COMERCIAL PERCAPITA COL'!$Q$148</f>
        <v>-7.7065044284546953E-7</v>
      </c>
      <c r="R145" s="100">
        <f>'SALDO COMERCIAL'!R143/'BALANZA COMERCIAL PERCAPITA COL'!$R$148</f>
        <v>-8.7111623985636868E-8</v>
      </c>
      <c r="S145" s="100">
        <f>'SALDO COMERCIAL'!S143/'BALANZA COMERCIAL PERCAPITA COL'!$S$148</f>
        <v>-6.8955640534763055E-7</v>
      </c>
      <c r="T145" s="100">
        <f>'SALDO COMERCIAL'!T143/'BALANZA COMERCIAL PERCAPITA COL'!$T$148</f>
        <v>-2.1330388715831889E-8</v>
      </c>
      <c r="U145" s="100">
        <f>'SALDO COMERCIAL'!U143/'BALANZA COMERCIAL PERCAPITA COL'!$U$148</f>
        <v>-4.2244910602481919E-8</v>
      </c>
      <c r="V145" s="100">
        <f>'SALDO COMERCIAL'!V143/'BALANZA COMERCIAL PERCAPITA COL'!$V$148</f>
        <v>-2.092404298292236E-8</v>
      </c>
      <c r="W145" s="100">
        <f>'SALDO COMERCIAL'!W143/'BALANZA COMERCIAL PERCAPITA COL'!$W$148</f>
        <v>-1.5550907377821135E-6</v>
      </c>
      <c r="X145" s="100">
        <f>'SALDO COMERCIAL'!X143/'BALANZA COMERCIAL PERCAPITA COL'!$X$148</f>
        <v>-4.1107080265006656E-8</v>
      </c>
      <c r="Z145"/>
      <c r="AA145"/>
    </row>
    <row r="147" spans="2:27" x14ac:dyDescent="0.25">
      <c r="B147" s="101" t="s">
        <v>202</v>
      </c>
      <c r="C147" s="102">
        <v>1995</v>
      </c>
      <c r="D147" s="102">
        <v>1996</v>
      </c>
      <c r="E147" s="102">
        <v>1997</v>
      </c>
      <c r="F147" s="102">
        <v>1998</v>
      </c>
      <c r="G147" s="102">
        <v>1999</v>
      </c>
      <c r="H147" s="102">
        <v>2000</v>
      </c>
      <c r="I147" s="102">
        <v>2001</v>
      </c>
      <c r="J147" s="102">
        <v>2002</v>
      </c>
      <c r="K147" s="102">
        <v>2003</v>
      </c>
      <c r="L147" s="102">
        <v>2004</v>
      </c>
      <c r="M147" s="102">
        <v>2005</v>
      </c>
      <c r="N147" s="102">
        <v>2006</v>
      </c>
      <c r="O147" s="102">
        <v>2007</v>
      </c>
      <c r="P147" s="102">
        <v>2008</v>
      </c>
      <c r="Q147" s="102">
        <v>2009</v>
      </c>
      <c r="R147" s="102">
        <v>2010</v>
      </c>
      <c r="S147" s="102">
        <v>2011</v>
      </c>
      <c r="T147" s="102">
        <v>2012</v>
      </c>
      <c r="U147" s="102">
        <v>2013</v>
      </c>
      <c r="V147" s="102">
        <v>2014</v>
      </c>
      <c r="W147" s="102">
        <v>2015</v>
      </c>
      <c r="X147" s="102">
        <v>2016</v>
      </c>
    </row>
    <row r="148" spans="2:27" x14ac:dyDescent="0.25">
      <c r="B148" s="103" t="s">
        <v>201</v>
      </c>
      <c r="C148" s="104">
        <v>37441997</v>
      </c>
      <c r="D148" s="104">
        <v>38049038</v>
      </c>
      <c r="E148" s="104">
        <v>38645411</v>
      </c>
      <c r="F148" s="104">
        <v>39234062</v>
      </c>
      <c r="G148" s="104">
        <v>39819279</v>
      </c>
      <c r="H148" s="104">
        <v>40403958</v>
      </c>
      <c r="I148" s="104">
        <v>40988909</v>
      </c>
      <c r="J148" s="104">
        <v>41572491</v>
      </c>
      <c r="K148" s="104">
        <v>42152151</v>
      </c>
      <c r="L148" s="104">
        <v>42724163</v>
      </c>
      <c r="M148" s="104">
        <v>43285634</v>
      </c>
      <c r="N148" s="104">
        <v>43835722</v>
      </c>
      <c r="O148" s="104">
        <v>44374572</v>
      </c>
      <c r="P148" s="104">
        <v>44901544</v>
      </c>
      <c r="Q148" s="104">
        <v>45416181</v>
      </c>
      <c r="R148" s="104">
        <v>45918097</v>
      </c>
      <c r="S148" s="104">
        <v>46406646</v>
      </c>
      <c r="T148" s="104">
        <v>46881471</v>
      </c>
      <c r="U148" s="104">
        <v>47342981</v>
      </c>
      <c r="V148" s="104">
        <v>47791911</v>
      </c>
      <c r="W148" s="104">
        <v>48228697</v>
      </c>
      <c r="X148" s="104">
        <v>48653419</v>
      </c>
    </row>
    <row r="154" spans="2:27" ht="28.5" x14ac:dyDescent="0.25">
      <c r="B154" s="163" t="s">
        <v>209</v>
      </c>
      <c r="C154" s="163"/>
      <c r="D154" s="163"/>
      <c r="E154" s="163"/>
      <c r="F154" s="163"/>
      <c r="G154" s="163"/>
      <c r="H154" s="163"/>
    </row>
    <row r="155" spans="2:27" x14ac:dyDescent="0.25">
      <c r="B155" s="38" t="s">
        <v>213</v>
      </c>
    </row>
    <row r="157" spans="2:27" x14ac:dyDescent="0.25">
      <c r="I157" s="32" t="s">
        <v>211</v>
      </c>
    </row>
  </sheetData>
  <mergeCells count="2">
    <mergeCell ref="F2:U2"/>
    <mergeCell ref="B154:H154"/>
  </mergeCell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28"/>
  <sheetViews>
    <sheetView showGridLines="0" workbookViewId="0">
      <selection activeCell="J46" sqref="J46"/>
    </sheetView>
  </sheetViews>
  <sheetFormatPr baseColWidth="10" defaultRowHeight="15" x14ac:dyDescent="0.25"/>
  <cols>
    <col min="1" max="16384" width="11.42578125" style="135"/>
  </cols>
  <sheetData>
    <row r="3" spans="2:14" x14ac:dyDescent="0.25">
      <c r="B3" s="139"/>
      <c r="C3" s="139"/>
      <c r="D3" s="139"/>
      <c r="E3" s="139"/>
      <c r="F3" s="139"/>
      <c r="G3" s="139"/>
      <c r="H3" s="139"/>
      <c r="I3" s="139"/>
      <c r="J3" s="139"/>
      <c r="K3" s="139"/>
      <c r="L3" s="139"/>
      <c r="M3" s="139"/>
      <c r="N3" s="139"/>
    </row>
    <row r="4" spans="2:14" x14ac:dyDescent="0.25">
      <c r="B4" s="139"/>
      <c r="C4" s="139"/>
      <c r="D4" s="139"/>
      <c r="E4" s="139"/>
      <c r="F4" s="139"/>
      <c r="G4" s="139"/>
      <c r="H4" s="139"/>
      <c r="I4" s="139"/>
      <c r="J4" s="139"/>
      <c r="K4" s="139"/>
      <c r="L4" s="139"/>
      <c r="M4" s="139"/>
      <c r="N4" s="139"/>
    </row>
    <row r="5" spans="2:14" x14ac:dyDescent="0.25">
      <c r="B5" s="139"/>
      <c r="C5" s="139"/>
      <c r="D5" s="139"/>
      <c r="E5" s="139"/>
      <c r="F5" s="139"/>
      <c r="G5" s="139"/>
      <c r="H5" s="139"/>
      <c r="I5" s="139"/>
      <c r="J5" s="139"/>
      <c r="K5" s="139"/>
      <c r="L5" s="139"/>
      <c r="M5" s="139"/>
      <c r="N5" s="139"/>
    </row>
    <row r="6" spans="2:14" x14ac:dyDescent="0.25">
      <c r="B6" s="139"/>
      <c r="C6" s="139"/>
      <c r="D6" s="139"/>
      <c r="E6" s="139"/>
      <c r="F6" s="139"/>
      <c r="G6" s="139"/>
      <c r="H6" s="139"/>
      <c r="I6" s="139"/>
      <c r="J6" s="139"/>
      <c r="K6" s="139"/>
      <c r="L6" s="139"/>
      <c r="M6" s="139"/>
      <c r="N6" s="139"/>
    </row>
    <row r="7" spans="2:14" x14ac:dyDescent="0.25">
      <c r="B7" s="139"/>
      <c r="C7" s="139"/>
      <c r="D7" s="139"/>
      <c r="E7" s="139"/>
      <c r="F7" s="139"/>
      <c r="G7" s="139"/>
      <c r="H7" s="139"/>
      <c r="I7" s="139"/>
      <c r="J7" s="139"/>
      <c r="K7" s="139"/>
      <c r="L7" s="139"/>
      <c r="M7" s="139"/>
      <c r="N7" s="139"/>
    </row>
    <row r="8" spans="2:14" x14ac:dyDescent="0.25">
      <c r="B8" s="139"/>
      <c r="C8" s="139"/>
      <c r="D8" s="139"/>
      <c r="E8" s="139"/>
      <c r="F8" s="139"/>
      <c r="G8" s="139"/>
      <c r="H8" s="139"/>
      <c r="I8" s="139"/>
      <c r="J8" s="139"/>
      <c r="K8" s="139"/>
      <c r="L8" s="139"/>
      <c r="M8" s="139"/>
      <c r="N8" s="139"/>
    </row>
    <row r="9" spans="2:14" x14ac:dyDescent="0.25">
      <c r="B9" s="139"/>
      <c r="C9" s="139"/>
      <c r="D9" s="139"/>
      <c r="E9" s="139"/>
      <c r="F9" s="139"/>
      <c r="G9" s="139"/>
      <c r="H9" s="139"/>
      <c r="I9" s="139"/>
      <c r="J9" s="139"/>
      <c r="K9" s="139"/>
      <c r="L9" s="139"/>
      <c r="M9" s="139"/>
      <c r="N9" s="139"/>
    </row>
    <row r="10" spans="2:14" x14ac:dyDescent="0.25">
      <c r="B10" s="139"/>
      <c r="C10" s="139"/>
      <c r="D10" s="139"/>
      <c r="E10" s="139"/>
      <c r="F10" s="139"/>
      <c r="G10" s="139"/>
      <c r="H10" s="139"/>
      <c r="I10" s="139"/>
      <c r="J10" s="139"/>
      <c r="K10" s="139"/>
      <c r="L10" s="139"/>
      <c r="M10" s="139"/>
      <c r="N10" s="139"/>
    </row>
    <row r="11" spans="2:14" x14ac:dyDescent="0.25">
      <c r="B11" s="139"/>
      <c r="C11" s="139"/>
      <c r="D11" s="139"/>
      <c r="E11" s="139"/>
      <c r="F11" s="139"/>
      <c r="G11" s="139"/>
      <c r="H11" s="139"/>
      <c r="I11" s="139"/>
      <c r="J11" s="139"/>
      <c r="K11" s="139"/>
      <c r="L11" s="139"/>
      <c r="M11" s="139"/>
      <c r="N11" s="139"/>
    </row>
    <row r="12" spans="2:14" x14ac:dyDescent="0.25">
      <c r="B12" s="139"/>
      <c r="C12" s="139"/>
      <c r="D12" s="139"/>
      <c r="E12" s="139"/>
      <c r="F12" s="139"/>
      <c r="G12" s="139"/>
      <c r="H12" s="139"/>
      <c r="I12" s="139"/>
      <c r="J12" s="139"/>
      <c r="K12" s="139"/>
      <c r="L12" s="139"/>
      <c r="M12" s="139"/>
      <c r="N12" s="139"/>
    </row>
    <row r="13" spans="2:14" x14ac:dyDescent="0.25">
      <c r="B13" s="139"/>
      <c r="C13" s="139"/>
      <c r="D13" s="139"/>
      <c r="E13" s="139"/>
      <c r="F13" s="139"/>
      <c r="G13" s="139"/>
      <c r="H13" s="139"/>
      <c r="I13" s="139"/>
      <c r="J13" s="139"/>
      <c r="K13" s="139"/>
      <c r="L13" s="139"/>
      <c r="M13" s="139"/>
      <c r="N13" s="139"/>
    </row>
    <row r="14" spans="2:14" x14ac:dyDescent="0.25">
      <c r="B14" s="139"/>
      <c r="C14" s="139"/>
      <c r="D14" s="139"/>
      <c r="E14" s="139"/>
      <c r="F14" s="139"/>
      <c r="G14" s="139"/>
      <c r="H14" s="139"/>
      <c r="I14" s="139"/>
      <c r="J14" s="139"/>
      <c r="K14" s="139"/>
      <c r="L14" s="139"/>
      <c r="M14" s="139"/>
      <c r="N14" s="139"/>
    </row>
    <row r="15" spans="2:14" x14ac:dyDescent="0.25">
      <c r="B15" s="139"/>
      <c r="C15" s="139"/>
      <c r="D15" s="139"/>
      <c r="E15" s="139"/>
      <c r="F15" s="139"/>
      <c r="G15" s="139"/>
      <c r="H15" s="139"/>
      <c r="I15" s="139"/>
      <c r="J15" s="139"/>
      <c r="K15" s="139"/>
      <c r="L15" s="139"/>
      <c r="M15" s="139"/>
      <c r="N15" s="139"/>
    </row>
    <row r="16" spans="2:14" x14ac:dyDescent="0.25">
      <c r="B16" s="139"/>
      <c r="C16" s="139"/>
      <c r="D16" s="139"/>
      <c r="E16" s="139"/>
      <c r="F16" s="139"/>
      <c r="G16" s="139"/>
      <c r="H16" s="139"/>
      <c r="I16" s="139"/>
      <c r="J16" s="139"/>
      <c r="K16" s="139"/>
      <c r="L16" s="139"/>
      <c r="M16" s="139"/>
      <c r="N16" s="139"/>
    </row>
    <row r="17" spans="2:14" x14ac:dyDescent="0.25">
      <c r="B17" s="139"/>
      <c r="C17" s="139"/>
      <c r="D17" s="139"/>
      <c r="E17" s="139"/>
      <c r="F17" s="139"/>
      <c r="G17" s="139"/>
      <c r="H17" s="139"/>
      <c r="I17" s="139"/>
      <c r="J17" s="139"/>
      <c r="K17" s="139"/>
      <c r="L17" s="139"/>
      <c r="M17" s="139"/>
      <c r="N17" s="139"/>
    </row>
    <row r="18" spans="2:14" x14ac:dyDescent="0.25">
      <c r="B18" s="139"/>
      <c r="C18" s="139"/>
      <c r="D18" s="139"/>
      <c r="E18" s="139"/>
      <c r="F18" s="139"/>
      <c r="G18" s="139"/>
      <c r="H18" s="139"/>
      <c r="I18" s="139"/>
      <c r="J18" s="139"/>
      <c r="K18" s="139"/>
      <c r="L18" s="139"/>
      <c r="M18" s="139"/>
      <c r="N18" s="139"/>
    </row>
    <row r="19" spans="2:14" x14ac:dyDescent="0.25">
      <c r="B19" s="139"/>
      <c r="C19" s="139"/>
      <c r="D19" s="139"/>
      <c r="E19" s="139"/>
      <c r="F19" s="139"/>
      <c r="G19" s="139"/>
      <c r="H19" s="139"/>
      <c r="I19" s="139"/>
      <c r="J19" s="139"/>
      <c r="K19" s="139"/>
      <c r="L19" s="139"/>
      <c r="M19" s="139"/>
      <c r="N19" s="139"/>
    </row>
    <row r="20" spans="2:14" x14ac:dyDescent="0.25">
      <c r="B20" s="139"/>
      <c r="C20" s="139"/>
      <c r="D20" s="139"/>
      <c r="E20" s="139"/>
      <c r="F20" s="139"/>
      <c r="G20" s="139"/>
      <c r="H20" s="139"/>
      <c r="I20" s="139"/>
      <c r="J20" s="139"/>
      <c r="K20" s="139"/>
      <c r="L20" s="139"/>
      <c r="M20" s="139"/>
      <c r="N20" s="139"/>
    </row>
    <row r="21" spans="2:14" x14ac:dyDescent="0.25">
      <c r="B21" s="139"/>
      <c r="C21" s="139"/>
      <c r="D21" s="139"/>
      <c r="E21" s="139"/>
      <c r="F21" s="139"/>
      <c r="G21" s="139"/>
      <c r="H21" s="139"/>
      <c r="I21" s="139"/>
      <c r="J21" s="139"/>
      <c r="K21" s="139"/>
      <c r="L21" s="139"/>
      <c r="M21" s="139"/>
      <c r="N21" s="139"/>
    </row>
    <row r="22" spans="2:14" x14ac:dyDescent="0.25">
      <c r="B22" s="139"/>
      <c r="C22" s="139"/>
      <c r="D22" s="139"/>
      <c r="E22" s="139"/>
      <c r="F22" s="139"/>
      <c r="G22" s="139"/>
      <c r="H22" s="139"/>
      <c r="I22" s="139"/>
      <c r="J22" s="139"/>
      <c r="K22" s="139"/>
      <c r="L22" s="139"/>
      <c r="M22" s="139"/>
      <c r="N22" s="139"/>
    </row>
    <row r="23" spans="2:14" x14ac:dyDescent="0.25">
      <c r="B23" s="139"/>
      <c r="C23" s="139"/>
      <c r="D23" s="139"/>
      <c r="E23" s="139"/>
      <c r="F23" s="139"/>
      <c r="G23" s="139"/>
      <c r="H23" s="139"/>
      <c r="I23" s="139"/>
      <c r="J23" s="139"/>
      <c r="K23" s="139"/>
      <c r="L23" s="139"/>
      <c r="M23" s="139"/>
      <c r="N23" s="139"/>
    </row>
    <row r="24" spans="2:14" x14ac:dyDescent="0.25">
      <c r="B24" s="139"/>
      <c r="C24" s="139"/>
      <c r="D24" s="139"/>
      <c r="E24" s="139"/>
      <c r="F24" s="139"/>
      <c r="G24" s="139"/>
      <c r="H24" s="139"/>
      <c r="I24" s="139"/>
      <c r="J24" s="139"/>
      <c r="K24" s="139"/>
      <c r="L24" s="139"/>
      <c r="M24" s="139"/>
      <c r="N24" s="139"/>
    </row>
    <row r="25" spans="2:14" x14ac:dyDescent="0.25">
      <c r="B25" s="139"/>
      <c r="C25" s="139"/>
      <c r="D25" s="139"/>
      <c r="E25" s="139"/>
      <c r="F25" s="139"/>
      <c r="G25" s="139"/>
      <c r="H25" s="139"/>
      <c r="I25" s="139"/>
      <c r="J25" s="139"/>
      <c r="K25" s="139"/>
      <c r="L25" s="139"/>
      <c r="M25" s="139"/>
      <c r="N25" s="139"/>
    </row>
    <row r="26" spans="2:14" x14ac:dyDescent="0.25">
      <c r="B26" s="139"/>
      <c r="C26" s="139"/>
      <c r="D26" s="139"/>
      <c r="E26" s="139"/>
      <c r="F26" s="139"/>
      <c r="G26" s="139"/>
      <c r="H26" s="139"/>
      <c r="I26" s="139"/>
      <c r="J26" s="139"/>
      <c r="K26" s="139"/>
      <c r="L26" s="139"/>
      <c r="M26" s="139"/>
      <c r="N26" s="139"/>
    </row>
    <row r="27" spans="2:14" x14ac:dyDescent="0.25">
      <c r="B27" s="139"/>
      <c r="C27" s="139"/>
      <c r="D27" s="139"/>
      <c r="E27" s="139"/>
      <c r="F27" s="139"/>
      <c r="G27" s="139"/>
      <c r="H27" s="139"/>
      <c r="I27" s="139"/>
      <c r="J27" s="139"/>
      <c r="K27" s="139"/>
      <c r="L27" s="139"/>
      <c r="M27" s="139"/>
      <c r="N27" s="139"/>
    </row>
    <row r="28" spans="2:14" x14ac:dyDescent="0.25">
      <c r="B28" s="139"/>
      <c r="C28" s="139"/>
      <c r="D28" s="139"/>
      <c r="E28" s="139"/>
      <c r="F28" s="139"/>
      <c r="G28" s="139"/>
      <c r="H28" s="139"/>
      <c r="I28" s="139"/>
      <c r="J28" s="139"/>
      <c r="K28" s="139"/>
      <c r="L28" s="139"/>
      <c r="M28" s="139"/>
      <c r="N28" s="13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RELACIÓN COMERCIAL COL-GER </vt:lpstr>
      <vt:lpstr>EXPORTACIONES</vt:lpstr>
      <vt:lpstr>IMPORTACIONES </vt:lpstr>
      <vt:lpstr>SALDO COMERCIAL</vt:lpstr>
      <vt:lpstr>EXPORTACIONES PERCAPITA COL</vt:lpstr>
      <vt:lpstr>IMPORTACIONES  PERCAPITA GER</vt:lpstr>
      <vt:lpstr>BALANZA COMERCIAL PERCAPITA COL</vt:lpstr>
      <vt:lpstr>ANÁLISIS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Amaya</dc:creator>
  <cp:lastModifiedBy>anónimo</cp:lastModifiedBy>
  <dcterms:created xsi:type="dcterms:W3CDTF">2018-05-24T02:41:32Z</dcterms:created>
  <dcterms:modified xsi:type="dcterms:W3CDTF">2018-06-07T16:30:36Z</dcterms:modified>
</cp:coreProperties>
</file>